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b Febbraio 2026\"/>
    </mc:Choice>
  </mc:AlternateContent>
  <xr:revisionPtr revIDLastSave="0" documentId="13_ncr:1_{7FF68B1F-3DE0-4EC8-A3F5-80E390CB02B2}"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28920" yWindow="1710" windowWidth="29040" windowHeight="15720" tabRatio="853" firstSheet="5" activeTab="10"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CommScope!$F$1:$F$337</definedName>
    <definedName name="_xlnm._FilterDatabase" localSheetId="6" hidden="1">Corning!$A$1:$H$321</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Panduit!$F$1:$F$460</definedName>
    <definedName name="_xlnm._FilterDatabase" localSheetId="27" hidden="1">Planet!$A$1:$J$338</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CommScope!#REF!</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CommScope!#REF!</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CommScope!$A$1:$G$337</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Corning!$A$1:$G$321</definedName>
    <definedName name="_xlnm.Print_Area" localSheetId="11">Datwyler!$A$1:$G$216</definedName>
    <definedName name="_xlnm.Print_Area" localSheetId="17">Eta!$A$1:$G$406</definedName>
    <definedName name="_xlnm.Print_Area" localSheetId="12">Fluke!$A$1:$G$263</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Fibra'!$A$1:$G$699</definedName>
    <definedName name="_xlnm.Print_Area" localSheetId="8">'ORCA Cablaggio Rame'!$A$1:$G$708</definedName>
    <definedName name="_xlnm.Print_Area" localSheetId="7">'ORCA Cavi Ottici'!$A$1:$G$342</definedName>
    <definedName name="_xlnm.Print_Area" localSheetId="10">'ORCA Rack'!$A$1:$G$202</definedName>
    <definedName name="_xlnm.Print_Area" localSheetId="5">Panduit!$A$1:$G$460</definedName>
    <definedName name="_xlnm.Print_Area" localSheetId="27">Planet!$A$1:$G$348</definedName>
    <definedName name="_xlnm.Print_Area" localSheetId="22">'RIELLO UPS'!$A$1:$G$185</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Snom!$A$1:$G$130</definedName>
    <definedName name="_xlnm.Print_Area" localSheetId="4">Systimax!$A$1:$G$272</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ZYXEL!$A$1:$G$263</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707" i="72" l="1"/>
  <c r="H708" i="72"/>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250" i="111"/>
  <c r="H251" i="111"/>
  <c r="H252" i="111"/>
  <c r="H253" i="111"/>
  <c r="H254" i="111"/>
  <c r="H255" i="111"/>
  <c r="H256" i="111"/>
  <c r="H257" i="111"/>
  <c r="H258" i="111"/>
  <c r="H259" i="111"/>
  <c r="H260" i="111"/>
  <c r="H261" i="111"/>
  <c r="H262" i="111"/>
  <c r="H263" i="111"/>
  <c r="H7" i="111"/>
  <c r="A254" i="103"/>
  <c r="A253" i="103"/>
  <c r="A252" i="103"/>
  <c r="A251" i="103"/>
  <c r="A250" i="103"/>
  <c r="A249" i="103"/>
  <c r="A248" i="103"/>
  <c r="A247" i="103"/>
  <c r="A246" i="103"/>
  <c r="A245" i="103"/>
  <c r="A244" i="103"/>
  <c r="A243" i="103"/>
  <c r="A242" i="103"/>
  <c r="A241" i="103"/>
  <c r="A240"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H345" i="105"/>
  <c r="H346" i="105"/>
  <c r="H347" i="105"/>
  <c r="H348" i="105"/>
  <c r="H170" i="26"/>
  <c r="H171" i="26"/>
  <c r="H172" i="26"/>
  <c r="H173" i="26"/>
  <c r="H174" i="26"/>
  <c r="H175" i="26"/>
  <c r="H176" i="26"/>
  <c r="H177" i="26"/>
  <c r="H178" i="26"/>
  <c r="H179" i="26"/>
  <c r="H180" i="26"/>
  <c r="H181" i="26"/>
  <c r="H182" i="26"/>
  <c r="H183" i="26"/>
  <c r="H184" i="26"/>
  <c r="H185" i="26"/>
  <c r="H202" i="9"/>
  <c r="H200" i="9"/>
  <c r="H201" i="9"/>
  <c r="H694" i="97"/>
  <c r="H695" i="97"/>
  <c r="H696" i="97"/>
  <c r="H697" i="97"/>
  <c r="H698" i="97"/>
  <c r="H699" i="97"/>
  <c r="H342" i="110"/>
  <c r="H406" i="102"/>
  <c r="H339" i="105"/>
  <c r="H340" i="105"/>
  <c r="H341" i="105"/>
  <c r="H342" i="105"/>
  <c r="H343" i="105"/>
  <c r="H344" i="105"/>
  <c r="H5"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61" i="76"/>
  <c r="H262" i="76"/>
  <c r="H263" i="76"/>
  <c r="H260" i="76"/>
  <c r="H678" i="72"/>
  <c r="H679" i="72"/>
  <c r="H680" i="72"/>
  <c r="H681" i="72"/>
  <c r="H682" i="72"/>
  <c r="H683" i="72"/>
  <c r="H684" i="72"/>
  <c r="H685" i="72"/>
  <c r="H686" i="72"/>
  <c r="H687" i="72"/>
  <c r="H688" i="72"/>
  <c r="H689" i="72"/>
  <c r="H690" i="72"/>
  <c r="H691" i="72"/>
  <c r="H692" i="72"/>
  <c r="H693" i="72"/>
  <c r="H694" i="72"/>
  <c r="H695" i="72"/>
  <c r="H696" i="72"/>
  <c r="H697" i="72"/>
  <c r="H698" i="72"/>
  <c r="H699" i="72"/>
  <c r="H700" i="72"/>
  <c r="H701" i="72"/>
  <c r="H702" i="72"/>
  <c r="H703" i="72"/>
  <c r="H704" i="72"/>
  <c r="H705" i="72"/>
  <c r="H706" i="72"/>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240" i="60"/>
  <c r="H241" i="60"/>
  <c r="H242" i="60"/>
  <c r="H243" i="60"/>
  <c r="H244" i="60"/>
  <c r="H245" i="60"/>
  <c r="H246" i="60"/>
  <c r="H247" i="60"/>
  <c r="H248" i="60"/>
  <c r="H249" i="60"/>
  <c r="H250" i="60"/>
  <c r="H251" i="60"/>
  <c r="H252" i="60"/>
  <c r="H253" i="60"/>
  <c r="H254" i="60"/>
  <c r="H193" i="9"/>
  <c r="H194" i="9"/>
  <c r="H195" i="9"/>
  <c r="H196" i="9"/>
  <c r="H197" i="9"/>
  <c r="H198" i="9"/>
  <c r="H199"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328" i="110" l="1"/>
  <c r="H327" i="110"/>
  <c r="H326" i="110"/>
  <c r="H325" i="110"/>
  <c r="H324" i="110"/>
  <c r="H323" i="110"/>
  <c r="H322" i="110"/>
  <c r="H321" i="110"/>
  <c r="H320" i="110"/>
  <c r="H319" i="110"/>
  <c r="H318" i="110"/>
  <c r="H317" i="110"/>
  <c r="H316" i="110"/>
  <c r="H315" i="110"/>
  <c r="H314" i="110"/>
  <c r="H313"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99" i="110"/>
  <c r="H98" i="110"/>
  <c r="H97" i="110"/>
  <c r="H96" i="110"/>
  <c r="H95" i="110"/>
  <c r="H94" i="110"/>
  <c r="H93" i="110"/>
  <c r="H92" i="110"/>
  <c r="H91" i="110"/>
  <c r="H90" i="110"/>
  <c r="H89" i="110"/>
  <c r="H88"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<sst xmlns="http://schemas.openxmlformats.org/spreadsheetml/2006/main" count="25060" uniqueCount="16847">
  <si>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</si>
  <si>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</si>
  <si>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</si>
  <si>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</si>
  <si>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</si>
  <si>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</si>
  <si>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</si>
  <si>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</si>
  <si>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</si>
  <si>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</si>
  <si>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</si>
  <si>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</si>
  <si>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</si>
  <si>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</si>
  <si>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</si>
  <si>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</si>
  <si>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</si>
  <si>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</si>
  <si>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</si>
  <si>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</si>
  <si>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</si>
  <si>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</si>
  <si>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</si>
  <si>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</si>
  <si>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</si>
  <si>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</si>
  <si>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</si>
  <si>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</si>
  <si>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</si>
  <si>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</si>
  <si>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</si>
  <si>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</si>
  <si>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</si>
  <si>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</si>
  <si>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</si>
  <si>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</si>
  <si>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</si>
  <si>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</si>
  <si>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</si>
  <si>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</si>
  <si>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</si>
  <si>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</si>
  <si>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</si>
  <si>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</si>
  <si>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</si>
  <si>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</si>
  <si>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</si>
  <si>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</si>
  <si>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</si>
  <si>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</si>
  <si>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</si>
  <si>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</si>
  <si>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</si>
  <si>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</si>
  <si>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</si>
  <si>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</si>
  <si>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</si>
  <si>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</si>
  <si>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</si>
  <si>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</si>
  <si>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</si>
  <si>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</si>
  <si>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</si>
  <si>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</si>
  <si>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</si>
  <si>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</si>
  <si>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</si>
  <si>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</si>
  <si>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</si>
  <si>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</si>
  <si>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</si>
  <si>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</si>
  <si>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</si>
  <si>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</si>
  <si>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</si>
  <si>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</si>
  <si>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</si>
  <si>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</si>
  <si>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</si>
  <si>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</si>
  <si>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</si>
  <si>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</si>
  <si>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</si>
  <si>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</si>
  <si>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</si>
  <si>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</si>
  <si>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</si>
  <si>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</si>
  <si>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</si>
  <si>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</si>
  <si>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</si>
  <si>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</si>
  <si>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</si>
  <si>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</si>
  <si>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</si>
  <si>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</si>
  <si>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</si>
  <si>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</si>
  <si>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</si>
  <si>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</si>
  <si>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</si>
  <si>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</si>
  <si>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</si>
  <si>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</si>
  <si>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</si>
  <si>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</si>
  <si>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</si>
  <si>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</si>
  <si>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</si>
  <si>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</si>
  <si>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</si>
  <si>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</si>
  <si>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</si>
  <si>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</si>
  <si>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</si>
  <si>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</si>
  <si>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</si>
  <si>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</si>
  <si>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</si>
  <si>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</si>
  <si>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</si>
  <si>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</si>
  <si>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</si>
  <si>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</si>
  <si>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</si>
  <si>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</si>
  <si>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</si>
  <si>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</si>
  <si>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</si>
  <si>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</si>
  <si>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</si>
  <si>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</si>
  <si>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</si>
  <si>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</si>
  <si>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</si>
  <si>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</si>
  <si>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</si>
  <si>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</si>
  <si>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</si>
  <si>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</si>
  <si>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</si>
  <si>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</si>
  <si>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</si>
  <si>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</si>
  <si>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</si>
  <si>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</si>
  <si>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</si>
  <si>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</si>
  <si>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</si>
  <si>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</si>
  <si>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</si>
  <si>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</si>
  <si>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</si>
  <si>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</si>
  <si>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</si>
  <si>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</si>
  <si>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</si>
  <si>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</si>
  <si>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</si>
  <si>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</si>
  <si>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</si>
  <si>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</si>
  <si>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</si>
  <si>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</si>
  <si>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</si>
  <si>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</si>
  <si>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</si>
  <si>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</si>
  <si>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</si>
  <si>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</si>
  <si>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</si>
  <si>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</si>
  <si>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</si>
  <si>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</si>
  <si>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</si>
  <si>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</si>
  <si>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</si>
  <si>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</si>
  <si>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</si>
  <si>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</si>
  <si>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</si>
  <si>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</si>
  <si>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</si>
  <si>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</si>
  <si>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</si>
  <si>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</si>
  <si>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</si>
  <si>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</si>
  <si>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</si>
  <si>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</si>
  <si>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</si>
  <si>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</si>
  <si>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</si>
  <si>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</si>
  <si>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</si>
  <si>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</si>
  <si>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</si>
  <si>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</si>
  <si>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</si>
  <si>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</si>
  <si>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</si>
  <si>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</si>
  <si>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</si>
  <si>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</si>
  <si>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</si>
  <si>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</si>
  <si>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</si>
  <si>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</si>
  <si>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</si>
  <si>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</si>
  <si>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</si>
  <si>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</si>
  <si>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</si>
  <si>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</si>
  <si>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</si>
  <si>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</si>
  <si>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</si>
  <si>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</si>
  <si>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</si>
  <si>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</si>
  <si>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</si>
  <si>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</si>
  <si>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</si>
  <si>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</si>
  <si>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</si>
  <si>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</si>
  <si>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</si>
  <si>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</si>
  <si>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</si>
  <si>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</si>
  <si>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</si>
  <si>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</si>
  <si>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</si>
  <si>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</si>
  <si>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</si>
  <si>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</si>
  <si>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</si>
  <si>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</si>
  <si>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</si>
  <si>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</si>
  <si>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</si>
  <si>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</si>
  <si>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</si>
  <si>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</si>
  <si>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</si>
  <si>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</si>
  <si>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</si>
  <si>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</si>
  <si>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</si>
  <si>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</si>
  <si>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</si>
  <si>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</si>
  <si>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</si>
  <si>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</si>
  <si>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</si>
  <si>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</si>
  <si>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</si>
  <si>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</si>
  <si>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</si>
  <si>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</si>
  <si>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</si>
  <si>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</si>
  <si>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</si>
  <si>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</si>
  <si>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</si>
  <si>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</si>
  <si>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</si>
  <si>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</si>
  <si>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</si>
  <si>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</si>
  <si>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</si>
  <si>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</si>
  <si>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</si>
  <si>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</si>
  <si>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</si>
  <si>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</si>
  <si>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</si>
  <si>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</si>
  <si>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</si>
  <si>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</si>
  <si>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</si>
  <si>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</si>
  <si>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</si>
  <si>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</si>
  <si>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</si>
  <si>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</si>
  <si>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</si>
  <si>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</si>
  <si>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</si>
  <si>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</si>
  <si>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</si>
  <si>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</si>
  <si>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</si>
  <si>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</si>
  <si>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</si>
  <si>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</si>
  <si>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</si>
  <si>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</si>
  <si>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</si>
  <si>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</si>
  <si>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</si>
  <si>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</si>
  <si>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</si>
  <si>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</si>
  <si>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</si>
  <si>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</si>
  <si>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</si>
  <si>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</si>
  <si>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</si>
  <si>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</si>
  <si>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</si>
  <si>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</si>
  <si>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</si>
  <si>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</si>
  <si>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</si>
  <si>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</si>
  <si>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</si>
  <si>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</si>
  <si>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</si>
  <si>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</si>
  <si>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</si>
  <si>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</si>
  <si>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</si>
  <si>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</si>
  <si>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</si>
  <si>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</si>
  <si>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</si>
  <si>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</si>
  <si>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</si>
  <si>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</si>
  <si>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</si>
  <si>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</si>
  <si>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</si>
  <si>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</si>
  <si>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</si>
  <si>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</si>
  <si>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</si>
  <si>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</si>
  <si>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</si>
  <si>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</si>
  <si>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</si>
  <si>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</si>
  <si>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</si>
  <si>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</si>
  <si>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</si>
  <si>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</si>
  <si>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</si>
  <si>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</si>
  <si>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</si>
  <si>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</si>
  <si>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</si>
  <si>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</si>
  <si>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</si>
  <si>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</si>
  <si>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</si>
  <si>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</si>
  <si>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</si>
  <si>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</si>
  <si>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</si>
  <si>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</si>
  <si>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</si>
  <si>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</si>
  <si>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</si>
  <si>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</si>
  <si>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</si>
  <si>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</si>
  <si>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</si>
  <si>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</si>
  <si>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</si>
  <si>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</si>
  <si>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</si>
  <si>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</si>
  <si>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</si>
  <si>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</si>
  <si>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</si>
  <si>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</si>
  <si>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</si>
  <si>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</si>
  <si>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</si>
  <si>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</si>
  <si>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</si>
  <si>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</si>
  <si>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</si>
  <si>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</si>
  <si>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</si>
  <si>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</si>
  <si>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</si>
  <si>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</si>
  <si>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</si>
  <si>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</si>
  <si>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</si>
  <si>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</si>
  <si>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</si>
  <si>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</si>
  <si>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</si>
  <si>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</si>
  <si>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</si>
  <si>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</si>
  <si>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</si>
  <si>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</si>
  <si>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</si>
  <si>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</si>
  <si>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</si>
  <si>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</si>
  <si>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</si>
  <si>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</si>
  <si>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</si>
  <si>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</si>
  <si>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</si>
  <si>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</si>
  <si>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</si>
  <si>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</si>
  <si>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</si>
  <si>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</si>
  <si>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</si>
  <si>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</si>
  <si>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</si>
  <si>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</si>
  <si>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</si>
  <si>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</si>
  <si>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</si>
  <si>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</si>
  <si>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</si>
  <si>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</si>
  <si>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</si>
  <si>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</si>
  <si>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</si>
  <si>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</si>
  <si>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</si>
  <si>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</si>
  <si>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</si>
  <si>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</si>
  <si>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</si>
  <si>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</si>
  <si>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</si>
  <si>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</si>
  <si>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</si>
  <si>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</si>
  <si>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</si>
  <si>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</si>
  <si>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</si>
  <si>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</si>
  <si>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</si>
  <si>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</si>
  <si>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</si>
  <si>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</si>
  <si>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</si>
  <si>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</si>
  <si>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</si>
  <si>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</si>
  <si>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</si>
  <si>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</si>
  <si>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</si>
  <si>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</si>
  <si>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</si>
  <si>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</si>
  <si>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</si>
  <si>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</si>
  <si>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</si>
  <si>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</si>
  <si>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</si>
  <si>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</si>
  <si>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</si>
  <si>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</si>
  <si>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</si>
  <si>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</si>
  <si>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</si>
  <si>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</si>
  <si>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</si>
  <si>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</si>
  <si>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</si>
  <si>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</si>
  <si>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</si>
  <si>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</si>
  <si>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</si>
  <si>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</si>
  <si>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</si>
  <si>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</si>
  <si>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</si>
  <si>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</si>
  <si>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</si>
  <si>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</si>
  <si>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</si>
  <si>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</si>
  <si>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</si>
  <si>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</si>
  <si>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</si>
  <si>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</si>
  <si>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</si>
  <si>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</si>
  <si>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</si>
  <si>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</si>
  <si>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</si>
  <si>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</si>
  <si>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</si>
  <si>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</si>
  <si>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</si>
  <si>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</si>
  <si>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</si>
  <si>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</si>
  <si>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</si>
  <si>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</si>
  <si>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</si>
  <si>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</si>
  <si>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</si>
  <si>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</si>
  <si>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</si>
  <si>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</si>
  <si>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</si>
  <si>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</si>
  <si>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</si>
  <si>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</si>
  <si>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</si>
  <si>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</si>
  <si>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</si>
  <si>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</si>
  <si>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</si>
  <si>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</si>
  <si>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</si>
  <si>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</si>
  <si>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</si>
  <si>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</si>
  <si>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</si>
  <si>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</si>
  <si>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</si>
  <si>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</si>
  <si>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</si>
  <si>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</si>
  <si>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</si>
  <si>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</si>
  <si>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</si>
  <si>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</si>
  <si>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</si>
  <si>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</si>
  <si>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</si>
  <si>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</si>
  <si>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</si>
  <si>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</si>
  <si>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</si>
  <si>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</si>
  <si>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</si>
  <si>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</si>
  <si>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</si>
  <si>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</si>
  <si>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</si>
  <si>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</si>
  <si>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</si>
  <si>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</si>
  <si>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</si>
  <si>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</si>
  <si>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</si>
  <si>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</si>
  <si>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</si>
  <si>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</si>
  <si>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</si>
  <si>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</si>
  <si>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</si>
  <si>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</si>
  <si>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</si>
  <si>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</si>
  <si>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</si>
  <si>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</si>
  <si>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</si>
  <si>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</si>
  <si>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</si>
  <si>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</si>
  <si>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</si>
  <si>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</si>
  <si>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</si>
  <si>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</si>
  <si>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</si>
  <si>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</si>
  <si>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</si>
  <si>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</si>
  <si>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</si>
  <si>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</si>
  <si>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</si>
  <si>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</si>
  <si>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</si>
  <si>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</si>
  <si>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</si>
  <si>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</si>
  <si>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</si>
  <si>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</si>
  <si>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</si>
  <si>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</si>
  <si>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</si>
  <si>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</si>
  <si>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</si>
  <si>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</si>
  <si>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</si>
  <si>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</si>
  <si>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</si>
  <si>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</si>
  <si>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</si>
  <si>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</si>
  <si>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</si>
  <si>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</si>
  <si>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</si>
  <si>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</si>
  <si>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</si>
  <si>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</si>
  <si>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</si>
  <si>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</si>
  <si>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</si>
  <si>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</si>
  <si>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</si>
  <si>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</si>
  <si>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</si>
  <si>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</si>
  <si>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</si>
  <si>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</si>
  <si>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</si>
  <si>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</si>
  <si>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</si>
  <si>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</si>
  <si>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</si>
  <si>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</si>
  <si>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</si>
  <si>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</si>
  <si>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</si>
  <si>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</si>
  <si>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</si>
  <si>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</si>
  <si>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</si>
  <si>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</si>
  <si>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</si>
  <si>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</si>
  <si>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</si>
  <si>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</si>
  <si>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</si>
  <si>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</si>
  <si>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</si>
  <si>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</si>
  <si>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</si>
  <si>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</si>
  <si>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</si>
  <si>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</si>
  <si>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</si>
  <si>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</si>
  <si>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</si>
  <si>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</si>
  <si>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</si>
  <si>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</si>
  <si>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</si>
  <si>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</si>
  <si>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</si>
  <si>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</si>
  <si>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</si>
  <si>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</si>
  <si>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</si>
  <si>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</si>
  <si>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</si>
  <si>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</si>
  <si>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</si>
  <si>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</si>
  <si>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</si>
  <si>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</si>
  <si>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</si>
  <si>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</si>
  <si>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</si>
  <si>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</si>
  <si>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</si>
  <si>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</si>
  <si>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</si>
  <si>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</si>
  <si>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</si>
  <si>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</si>
  <si>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</si>
  <si>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</si>
  <si>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</si>
  <si>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</si>
  <si>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</si>
  <si>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</si>
  <si>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</si>
  <si>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</si>
  <si>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</si>
  <si>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</si>
  <si>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</si>
  <si>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</si>
  <si>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</si>
  <si>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</si>
  <si>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</si>
  <si>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</si>
  <si>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</si>
  <si>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</si>
  <si>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</si>
  <si>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</si>
  <si>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</si>
  <si>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</si>
  <si>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</si>
  <si>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</si>
  <si>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</si>
  <si>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</si>
  <si>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</si>
  <si>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</si>
  <si>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</si>
  <si>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</si>
  <si>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</si>
  <si>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</si>
  <si>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</si>
  <si>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</si>
  <si>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</si>
  <si>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</si>
  <si>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</si>
  <si>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</si>
  <si>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</si>
  <si>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</si>
  <si>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</si>
  <si>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</si>
  <si>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</si>
  <si>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</si>
  <si>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</si>
  <si>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</si>
  <si>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</si>
  <si>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</si>
  <si>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</si>
  <si>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</si>
  <si>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</si>
  <si>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</si>
  <si>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</si>
  <si>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</si>
  <si>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</si>
  <si>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</si>
  <si>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</si>
  <si>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</si>
  <si>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</si>
  <si>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</si>
  <si>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</si>
  <si>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</si>
  <si>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</si>
  <si>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</si>
  <si>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</si>
  <si>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</si>
  <si>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</si>
  <si>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</si>
  <si>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</si>
  <si>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</si>
  <si>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</si>
  <si>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</si>
  <si>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</si>
  <si>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</si>
  <si>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</si>
  <si>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</si>
  <si>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</si>
  <si>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</si>
  <si>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</si>
  <si>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</si>
  <si>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</si>
  <si>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</si>
  <si>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</si>
  <si>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</si>
  <si>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</si>
  <si>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</si>
  <si>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</si>
  <si>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</si>
  <si>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</si>
  <si>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</si>
  <si>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</si>
  <si>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</si>
  <si>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</si>
  <si>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</si>
  <si>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</si>
  <si>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</si>
  <si>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</si>
  <si>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</si>
  <si>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</si>
  <si>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</si>
  <si>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</si>
  <si>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</si>
  <si>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</si>
  <si>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</si>
  <si>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</si>
  <si>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</si>
  <si>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</si>
  <si>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</si>
  <si>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</si>
  <si>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</si>
  <si>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</si>
  <si>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</si>
  <si>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</si>
  <si>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</si>
  <si>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</si>
  <si>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</si>
  <si>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</si>
  <si>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</si>
  <si>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</si>
  <si>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</si>
  <si>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</si>
  <si>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</si>
  <si>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</si>
  <si>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</si>
  <si>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</si>
  <si>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</si>
  <si>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</si>
  <si>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</si>
  <si>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</si>
  <si>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</si>
  <si>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</si>
  <si>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</si>
  <si>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</si>
  <si>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</si>
  <si>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</si>
  <si>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</si>
  <si>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</si>
  <si>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</si>
  <si>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</si>
  <si>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</si>
  <si>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</si>
  <si>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</si>
  <si>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</si>
  <si>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</si>
  <si>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</si>
  <si>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</si>
  <si>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</si>
  <si>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</si>
  <si>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</si>
  <si>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</si>
  <si>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</si>
  <si>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</si>
  <si>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</si>
  <si>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</si>
  <si>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</si>
  <si>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</si>
  <si>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</si>
  <si>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</si>
  <si>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</si>
  <si>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</si>
  <si>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</si>
  <si>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</si>
  <si>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</si>
  <si>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</si>
  <si>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</si>
  <si>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</si>
  <si>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</si>
  <si>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</si>
  <si>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</si>
  <si>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</si>
  <si>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</si>
  <si>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</si>
  <si>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</si>
  <si>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</si>
  <si>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</si>
  <si>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</si>
  <si>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</si>
  <si>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</si>
  <si>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</si>
  <si>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</si>
  <si>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</si>
  <si>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</si>
  <si>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</si>
  <si>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</si>
  <si>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</si>
  <si>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</si>
  <si>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</si>
  <si>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</si>
  <si>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</si>
  <si>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</si>
  <si>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</si>
  <si>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</si>
  <si>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</si>
  <si>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</si>
  <si>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</si>
  <si>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</si>
  <si>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</si>
  <si>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</si>
  <si>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</si>
  <si>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</si>
  <si>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</si>
  <si>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</si>
  <si>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</si>
  <si>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</si>
  <si>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</si>
  <si>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</si>
  <si>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</si>
  <si>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</si>
  <si>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</si>
  <si>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</si>
  <si>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</si>
  <si>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</si>
  <si>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</si>
  <si>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</si>
  <si>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</si>
  <si>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</si>
  <si>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</si>
  <si>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</si>
  <si>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</si>
  <si>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</si>
  <si>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</si>
  <si>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</si>
  <si>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</si>
  <si>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</si>
  <si>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</si>
  <si>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</si>
  <si>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</si>
  <si>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</si>
  <si>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</si>
  <si>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</si>
  <si>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</si>
  <si>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</si>
  <si>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</si>
  <si>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</si>
  <si>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</si>
  <si>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</si>
  <si>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</si>
  <si>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</si>
  <si>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</si>
  <si>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</si>
  <si>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</si>
  <si>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</si>
  <si>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</si>
  <si>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</si>
  <si>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</si>
  <si>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</si>
  <si>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</si>
  <si>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</si>
  <si>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</si>
  <si>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</si>
  <si>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</si>
  <si>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</si>
  <si>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</si>
  <si>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</si>
  <si>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</si>
  <si>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</si>
  <si>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</si>
  <si>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</si>
  <si>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</si>
  <si>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</si>
  <si>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</si>
  <si>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</si>
  <si>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</si>
  <si>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</si>
  <si>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</si>
  <si>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</si>
  <si>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</si>
  <si>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</si>
  <si>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</si>
  <si>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</si>
  <si>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</si>
  <si>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</si>
  <si>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</si>
  <si>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</si>
  <si>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</si>
  <si>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</si>
  <si>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</si>
  <si>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</si>
  <si>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</si>
  <si>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</si>
  <si>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</si>
  <si>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</si>
  <si>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</si>
  <si>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</si>
  <si>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</si>
  <si>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</si>
  <si>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</si>
  <si>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</si>
  <si>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</si>
  <si>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</si>
  <si>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</si>
  <si>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</si>
  <si>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</si>
  <si>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</si>
  <si>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</si>
  <si>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</si>
  <si>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</si>
  <si>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</si>
  <si>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</si>
  <si>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</si>
  <si>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</si>
  <si>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</si>
  <si>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</si>
  <si>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</si>
  <si>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</si>
  <si>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</si>
  <si>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</si>
  <si>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</si>
  <si>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</si>
  <si>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</si>
  <si>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</si>
  <si>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</si>
  <si>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</si>
  <si>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</si>
  <si>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</si>
  <si>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</si>
  <si>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</si>
  <si>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</si>
  <si>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</si>
  <si>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</si>
  <si>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</si>
  <si>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</si>
  <si>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</si>
  <si>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</si>
  <si>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</si>
  <si>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</si>
  <si>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</si>
  <si>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</si>
  <si>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</si>
  <si>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</si>
  <si>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</si>
  <si>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</si>
  <si>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</si>
  <si>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</si>
  <si>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</si>
  <si>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</si>
  <si>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</si>
  <si>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</si>
  <si>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</si>
  <si>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</si>
  <si>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</si>
  <si>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</si>
  <si>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</si>
  <si>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</si>
  <si>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</si>
  <si>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</si>
  <si>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</si>
  <si>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</si>
  <si>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</si>
  <si>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</si>
  <si>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</si>
  <si>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</si>
  <si>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</si>
  <si>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</si>
  <si>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</si>
  <si>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</si>
  <si>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</si>
  <si>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</si>
  <si>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</si>
  <si>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</si>
  <si>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</si>
  <si>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</si>
  <si>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</si>
  <si>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</si>
  <si>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</si>
  <si>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</si>
  <si>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</si>
  <si>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</si>
  <si>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</si>
  <si>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</si>
  <si>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</si>
  <si>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</si>
  <si>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</si>
  <si>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</si>
  <si>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</si>
  <si>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</si>
  <si>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</si>
  <si>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</si>
  <si>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</si>
  <si>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</si>
  <si>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</si>
  <si>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</si>
  <si>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</si>
  <si>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</si>
  <si>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</si>
  <si>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</si>
  <si>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</si>
  <si>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</si>
  <si>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</si>
  <si>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</si>
  <si>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</si>
  <si>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</si>
  <si>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</si>
  <si>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</si>
  <si>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</si>
  <si>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</si>
  <si>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</si>
  <si>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</si>
  <si>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</si>
  <si>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</si>
  <si>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</si>
  <si>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</si>
  <si>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</si>
  <si>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</si>
  <si>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</si>
  <si>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</si>
  <si>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</si>
  <si>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</si>
  <si>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</si>
  <si>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</si>
  <si>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</si>
  <si>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</si>
  <si>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</si>
  <si>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</si>
  <si>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</si>
  <si>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</si>
  <si>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</si>
  <si>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</si>
  <si>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</si>
  <si>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</si>
  <si>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</si>
  <si>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</si>
  <si>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</si>
  <si>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</si>
  <si>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</si>
  <si>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</si>
  <si>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</si>
  <si>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</si>
  <si>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</si>
  <si>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</si>
  <si>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</si>
  <si>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</si>
  <si>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</si>
  <si>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</si>
  <si>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</si>
  <si>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</si>
  <si>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</si>
  <si>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</si>
  <si>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</si>
  <si>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</si>
  <si>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</si>
  <si>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</si>
  <si>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</si>
  <si>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</si>
  <si>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</si>
  <si>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</si>
  <si>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</si>
  <si>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</si>
  <si>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</si>
  <si>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</si>
  <si>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</si>
  <si>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</si>
  <si>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</si>
  <si>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</si>
  <si>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</si>
  <si>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</si>
  <si>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</si>
  <si>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</si>
  <si>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</si>
  <si>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</si>
  <si>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</si>
  <si>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</si>
  <si>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</si>
  <si>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</si>
  <si>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</si>
  <si>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</si>
  <si>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</si>
  <si>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</si>
  <si>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</si>
  <si>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</si>
  <si>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</si>
  <si>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</si>
  <si>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</si>
  <si>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</si>
  <si>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</si>
  <si>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</si>
  <si>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</si>
  <si>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</si>
  <si>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</si>
  <si>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</si>
  <si>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</si>
  <si>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</si>
  <si>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</si>
  <si>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</si>
  <si>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</si>
  <si>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</si>
  <si>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</si>
  <si>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</si>
  <si>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</si>
  <si>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</si>
  <si>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</si>
  <si>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</si>
  <si>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</si>
  <si>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</si>
  <si>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</si>
  <si>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</si>
  <si>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</si>
  <si>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</si>
  <si>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</si>
  <si>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</si>
  <si>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</si>
  <si>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</si>
  <si>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</si>
  <si>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</si>
  <si>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</si>
  <si>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</si>
  <si>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</si>
  <si>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</si>
  <si>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</si>
  <si>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</si>
  <si>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</si>
  <si>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</si>
  <si>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</si>
  <si>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</si>
  <si>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</si>
  <si>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</si>
  <si>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</si>
  <si>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</si>
  <si>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</si>
  <si>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</si>
  <si>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</si>
  <si>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</si>
  <si>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</si>
  <si>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</si>
  <si>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</si>
  <si>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</si>
  <si>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</si>
  <si>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</si>
  <si>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</si>
  <si>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</si>
  <si>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</si>
  <si>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</si>
  <si>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</si>
  <si>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</si>
  <si>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</si>
  <si>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</si>
  <si>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</si>
  <si>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</si>
  <si>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</si>
  <si>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</si>
  <si>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</si>
  <si>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</si>
  <si>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</si>
  <si>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</si>
  <si>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</si>
  <si>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</si>
  <si>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</si>
  <si>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</si>
  <si>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</si>
  <si>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</si>
  <si>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</si>
  <si>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</si>
  <si>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</si>
  <si>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</si>
  <si>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</si>
  <si>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</si>
  <si>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</si>
  <si>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</si>
  <si>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</si>
  <si>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</si>
  <si>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</si>
  <si>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</si>
  <si>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</si>
  <si>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</si>
  <si>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</si>
  <si>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</si>
  <si>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</si>
  <si>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</si>
  <si>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</si>
  <si>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</si>
  <si>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</si>
  <si>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</si>
  <si>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</si>
  <si>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</si>
  <si>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</si>
  <si>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</si>
  <si>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</si>
  <si>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</si>
  <si>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</si>
  <si>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</si>
  <si>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</si>
  <si>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</si>
  <si>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</si>
  <si>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</si>
  <si>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</si>
  <si>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</si>
  <si>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</si>
  <si>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</si>
  <si>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</si>
  <si>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</si>
  <si>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</si>
  <si>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</si>
  <si>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</si>
  <si>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</si>
  <si>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</si>
  <si>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</si>
  <si>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</si>
  <si>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</si>
  <si>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</si>
  <si>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</si>
  <si>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</si>
  <si>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</si>
  <si>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</si>
  <si>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</si>
  <si>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</si>
  <si>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</si>
  <si>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</si>
  <si>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</si>
  <si>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</si>
  <si>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</si>
  <si>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</si>
  <si>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</si>
  <si>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</si>
  <si>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</si>
  <si>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</si>
  <si>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</si>
  <si>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</si>
  <si>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</si>
  <si>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</si>
  <si>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</si>
  <si>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</si>
  <si>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</si>
  <si>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</si>
  <si>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</si>
  <si>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</si>
  <si>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</si>
  <si>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</si>
  <si>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</si>
  <si>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</si>
  <si>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</si>
  <si>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</si>
  <si>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</si>
  <si>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</si>
  <si>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</si>
  <si>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</si>
  <si>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</si>
  <si>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</si>
  <si>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</si>
  <si>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</si>
  <si>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</si>
  <si>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</si>
  <si>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</si>
  <si>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</si>
  <si>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</si>
  <si>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</si>
  <si>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</si>
  <si>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</si>
  <si>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</si>
  <si>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</si>
  <si>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</si>
  <si>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</si>
  <si>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</si>
  <si>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</si>
  <si>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</si>
  <si>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</si>
  <si>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</si>
  <si>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</si>
  <si>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</si>
  <si>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</si>
  <si>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</si>
  <si>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</si>
  <si>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</si>
  <si>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</si>
  <si>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</si>
  <si>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</si>
  <si>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</si>
  <si>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</si>
  <si>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</si>
  <si>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</si>
  <si>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</si>
  <si>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</si>
  <si>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</si>
  <si>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</si>
  <si>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</si>
  <si>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</si>
  <si>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</si>
  <si>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</si>
  <si>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</si>
  <si>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</si>
  <si>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</si>
  <si>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</si>
  <si>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</si>
  <si>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</si>
  <si>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</si>
  <si>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</si>
  <si>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</si>
  <si>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</si>
  <si>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</si>
  <si>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</si>
  <si>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</si>
  <si>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</si>
  <si>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</si>
  <si>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</si>
  <si>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</si>
  <si>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</si>
  <si>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</si>
  <si>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</si>
  <si>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</si>
  <si>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</si>
  <si>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</si>
  <si>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</si>
  <si>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</si>
  <si>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</si>
  <si>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</si>
  <si>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</si>
  <si>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</si>
  <si>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</si>
  <si>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</si>
  <si>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</si>
  <si>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</si>
  <si>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</si>
  <si>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</si>
  <si>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</si>
  <si>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</si>
  <si>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</si>
  <si>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</si>
  <si>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</si>
  <si>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</si>
  <si>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</si>
  <si>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</si>
  <si>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</si>
  <si>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</si>
  <si>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</si>
  <si>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</si>
  <si>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</si>
  <si>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</si>
  <si>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</si>
  <si>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</si>
  <si>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</si>
  <si>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</si>
  <si>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</si>
  <si>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</si>
  <si>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</si>
  <si>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</si>
  <si>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</si>
  <si>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</si>
  <si>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</si>
  <si>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</si>
  <si>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</si>
  <si>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</si>
  <si>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</si>
  <si>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</si>
  <si>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</si>
  <si>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</si>
  <si>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</si>
  <si>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</si>
  <si>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</si>
  <si>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</si>
  <si>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</si>
  <si>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</si>
  <si>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</si>
  <si>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</si>
  <si>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</si>
  <si>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</si>
  <si>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</si>
  <si>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</si>
  <si>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</si>
  <si>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</si>
  <si>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</si>
  <si>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</si>
  <si>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</si>
  <si>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</si>
  <si>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</si>
  <si>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</si>
  <si>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</si>
  <si>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</si>
  <si>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</si>
  <si>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</si>
  <si>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</si>
  <si>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</si>
  <si>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</si>
  <si>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</si>
  <si>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</si>
  <si>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</si>
  <si>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</si>
  <si>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</si>
  <si>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</si>
  <si>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</si>
  <si>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</si>
  <si>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</si>
  <si>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</si>
  <si>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</si>
  <si>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</si>
  <si>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</si>
  <si>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</si>
  <si>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</si>
  <si>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</si>
  <si>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</si>
  <si>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</si>
  <si>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</si>
  <si>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</si>
  <si>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</si>
  <si>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</si>
  <si>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</si>
  <si>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</si>
  <si>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</si>
  <si>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</si>
  <si>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</si>
  <si>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</si>
  <si>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</si>
  <si>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</si>
  <si>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</si>
  <si>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</si>
  <si>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</si>
  <si>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</si>
  <si>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</si>
  <si>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</si>
  <si>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</si>
  <si>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</si>
  <si>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</si>
  <si>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</si>
  <si>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</si>
  <si>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</si>
  <si>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</si>
  <si>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</si>
  <si>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</si>
  <si>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</si>
  <si>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</si>
  <si>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</si>
  <si>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</si>
  <si>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</si>
  <si>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</si>
  <si>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</si>
  <si>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</si>
  <si>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</si>
  <si>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</si>
  <si>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</si>
  <si>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</si>
  <si>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</si>
  <si>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</si>
  <si>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</si>
  <si>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</si>
  <si>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</si>
  <si>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</si>
  <si>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</si>
  <si>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</si>
  <si>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</si>
  <si>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</si>
  <si>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</si>
  <si>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</si>
  <si>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</si>
  <si>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</si>
  <si>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</si>
  <si>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</si>
  <si>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</si>
  <si>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</si>
  <si>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</si>
  <si>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</si>
  <si>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</si>
  <si>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</si>
  <si>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</si>
  <si>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</si>
  <si>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</si>
  <si>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</si>
  <si>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</si>
  <si>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</si>
  <si>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</si>
  <si>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</si>
  <si>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</si>
  <si>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</si>
  <si>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</si>
  <si>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</si>
  <si>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</si>
  <si>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</si>
  <si>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</si>
  <si>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</si>
  <si>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</si>
  <si>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</si>
  <si>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</si>
  <si>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</si>
  <si>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</si>
  <si>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</si>
  <si>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</si>
  <si>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</si>
  <si>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</si>
  <si>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</si>
  <si>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</si>
  <si>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</si>
  <si>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</si>
  <si>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</si>
  <si>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</si>
  <si>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</si>
  <si>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</si>
  <si>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</si>
  <si>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</si>
  <si>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</si>
  <si>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</si>
  <si>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</si>
  <si>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</si>
  <si>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</si>
  <si>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</si>
  <si>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</si>
  <si>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</si>
  <si>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</si>
  <si>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</si>
  <si>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</si>
  <si>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</si>
  <si>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</si>
  <si>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</si>
  <si>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</si>
  <si>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</si>
  <si>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</si>
  <si>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</si>
  <si>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</si>
  <si>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</si>
  <si>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</si>
  <si>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</si>
  <si>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</si>
  <si>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</si>
  <si>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</si>
  <si>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</si>
  <si>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</si>
  <si>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</si>
  <si>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</si>
  <si>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</si>
  <si>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</si>
  <si>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</si>
  <si>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</si>
  <si>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</si>
  <si>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</si>
  <si>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</si>
  <si>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</si>
  <si>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</si>
  <si>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</si>
  <si>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</si>
  <si>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</si>
  <si>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</si>
  <si>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</si>
  <si>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</si>
  <si>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</si>
  <si>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</si>
  <si>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</si>
  <si>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</si>
  <si>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</si>
  <si>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</si>
  <si>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</si>
  <si>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</si>
  <si>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</si>
  <si>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</si>
  <si>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</si>
  <si>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</si>
  <si>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</si>
  <si>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</si>
  <si>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</si>
  <si>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</si>
  <si>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</si>
  <si>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</si>
  <si>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</si>
  <si>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</si>
  <si>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</si>
  <si>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</si>
  <si>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</si>
  <si>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</si>
  <si>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</si>
  <si>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</si>
  <si>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</si>
  <si>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</si>
  <si>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</si>
  <si>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</si>
  <si>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</si>
  <si>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</si>
  <si>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</si>
  <si>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</si>
  <si>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</si>
  <si>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</si>
  <si>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</si>
  <si>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</si>
  <si>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</si>
  <si>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</si>
  <si>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</si>
  <si>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</si>
  <si>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</si>
  <si>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</si>
  <si>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</si>
  <si>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</si>
  <si>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</si>
  <si>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</si>
  <si>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</si>
  <si>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</si>
  <si>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</si>
  <si>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</si>
  <si>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</si>
  <si>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</si>
  <si>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</si>
  <si>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</si>
  <si>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</si>
  <si>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</si>
  <si>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</si>
  <si>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</si>
  <si>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</si>
  <si>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</si>
  <si>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</si>
  <si>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</si>
  <si>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</si>
  <si>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</si>
  <si>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</si>
  <si>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</si>
  <si>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</si>
  <si>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</si>
  <si>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</si>
  <si>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</si>
  <si>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</si>
  <si>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</si>
  <si>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</si>
  <si>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</si>
  <si>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</si>
  <si>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</si>
  <si>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</si>
  <si>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</si>
  <si>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</si>
  <si>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</si>
  <si>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</si>
  <si>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</si>
  <si>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</si>
  <si>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</si>
  <si>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</si>
  <si>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</si>
  <si>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</si>
  <si>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</si>
  <si>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</si>
  <si>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</si>
  <si>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</si>
  <si>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</si>
  <si>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</si>
  <si>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</si>
  <si>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</si>
  <si>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</si>
  <si>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</si>
  <si>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</si>
  <si>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</si>
  <si>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</si>
  <si>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</si>
  <si>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</si>
  <si>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</si>
  <si>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</si>
  <si>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</si>
  <si>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</si>
  <si>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</si>
  <si>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</si>
  <si>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</si>
  <si>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</si>
  <si>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</si>
  <si>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</si>
  <si>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</si>
  <si>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</si>
  <si>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</si>
  <si>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</si>
  <si>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</si>
  <si>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</si>
  <si>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</si>
  <si>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</si>
  <si>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</si>
  <si>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</si>
  <si>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</si>
  <si>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</si>
  <si>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</si>
  <si>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</si>
  <si>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</si>
  <si>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</si>
  <si>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</si>
  <si>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</si>
  <si>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</si>
  <si>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</si>
  <si>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</si>
  <si>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</si>
  <si>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</si>
  <si>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</si>
  <si>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</si>
  <si>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</si>
  <si>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</si>
  <si>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</si>
  <si>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</si>
  <si>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</si>
  <si>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</si>
  <si>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</si>
  <si>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</si>
  <si>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</si>
  <si>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</si>
  <si>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</si>
  <si>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</si>
  <si>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</si>
  <si>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</si>
  <si>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</si>
  <si>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</si>
  <si>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</si>
  <si>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</si>
  <si>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</si>
  <si>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</si>
  <si>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</si>
  <si>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</si>
  <si>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</si>
  <si>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</si>
  <si>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</si>
  <si>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</si>
  <si>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</si>
  <si>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</si>
  <si>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</si>
  <si>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</si>
  <si>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</si>
  <si>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</si>
  <si>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</si>
  <si>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</si>
  <si>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</si>
  <si>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</si>
  <si>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</si>
  <si>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</si>
  <si>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</si>
  <si>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</si>
  <si>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</si>
  <si>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</si>
  <si>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</si>
  <si>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</si>
  <si>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</si>
  <si>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</si>
  <si>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</si>
  <si>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</si>
  <si>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</si>
  <si>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</si>
  <si>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</si>
  <si>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</si>
  <si>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</si>
  <si>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</si>
  <si>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</si>
  <si>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</si>
  <si>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</si>
  <si>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</si>
  <si>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</si>
  <si>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</si>
  <si>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</si>
  <si>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</si>
  <si>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</si>
  <si>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</si>
  <si>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</si>
  <si>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</si>
  <si>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</si>
  <si>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</si>
  <si>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</si>
  <si>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</si>
  <si>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</si>
  <si>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</si>
  <si>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</si>
  <si>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</si>
  <si>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</si>
  <si>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</si>
  <si>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</si>
  <si>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</si>
  <si>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</si>
  <si>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</si>
  <si>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</si>
  <si>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</si>
  <si>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</si>
  <si>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</si>
  <si>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</si>
  <si>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</si>
  <si>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</si>
  <si>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</si>
  <si>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</si>
  <si>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</si>
  <si>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</si>
  <si>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</si>
  <si>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</si>
  <si>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</si>
  <si>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</si>
  <si>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</si>
  <si>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</si>
  <si>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</si>
  <si>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</si>
  <si>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</si>
  <si>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</si>
  <si>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</si>
  <si>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</si>
  <si>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</si>
  <si>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</si>
  <si>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</si>
  <si>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</si>
  <si>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</si>
  <si>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</si>
  <si>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</si>
  <si>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</si>
  <si>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</si>
  <si>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</si>
  <si>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</si>
  <si>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</si>
  <si>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</si>
  <si>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</si>
  <si>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</si>
  <si>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</si>
  <si>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</si>
  <si>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</si>
  <si>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</si>
  <si>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</si>
  <si>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</si>
  <si>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</si>
  <si>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</si>
  <si>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</si>
  <si>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</si>
  <si>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</si>
  <si>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</si>
  <si>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</si>
  <si>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</si>
  <si>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</si>
  <si>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</si>
  <si>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</si>
  <si>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</si>
  <si>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</si>
  <si>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</si>
  <si>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</si>
  <si>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</si>
  <si>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</si>
  <si>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</si>
  <si>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</si>
  <si>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</si>
  <si>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</si>
  <si>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</si>
  <si>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</si>
  <si>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</si>
  <si>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</si>
  <si>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</si>
  <si>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</si>
  <si>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</si>
  <si>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</si>
  <si>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</si>
  <si>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</si>
  <si>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</si>
  <si>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</si>
  <si>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</si>
  <si>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</si>
  <si>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</si>
  <si>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</si>
  <si>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</si>
  <si>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</si>
  <si>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</si>
  <si>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</si>
  <si>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</si>
  <si>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</si>
  <si>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</si>
  <si>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</si>
  <si>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</si>
  <si>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</si>
  <si>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</si>
  <si>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</si>
  <si>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</si>
  <si>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</si>
  <si>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</si>
  <si>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</si>
  <si>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</si>
  <si>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</si>
  <si>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</si>
  <si>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</si>
  <si>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</si>
  <si>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</si>
  <si>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</si>
  <si>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</si>
  <si>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</si>
  <si>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</si>
  <si>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</si>
  <si>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</si>
  <si>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</si>
  <si>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</si>
  <si>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</si>
  <si>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</si>
  <si>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</si>
  <si>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</si>
  <si>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</si>
  <si>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</si>
  <si>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</si>
  <si>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</si>
  <si>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</si>
  <si>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</si>
  <si>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</si>
  <si>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</si>
  <si>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</si>
  <si>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</si>
  <si>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</si>
  <si>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</si>
  <si>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</si>
  <si>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</si>
  <si>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</si>
  <si>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</si>
  <si>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</si>
  <si>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</si>
  <si>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</si>
  <si>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</si>
  <si>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</si>
  <si>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</si>
  <si>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</si>
  <si>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</si>
  <si>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</si>
  <si>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</si>
  <si>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</si>
  <si>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</si>
  <si>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</si>
  <si>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</si>
  <si>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</si>
  <si>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</si>
  <si>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</si>
  <si>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</si>
  <si>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</si>
  <si>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</si>
  <si>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</si>
  <si>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</si>
  <si>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</si>
  <si>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</si>
  <si>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</si>
  <si>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</si>
  <si>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</si>
  <si>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</si>
  <si>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</si>
  <si>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</si>
  <si>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</si>
  <si>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</si>
  <si>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</si>
  <si>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</si>
  <si>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</si>
  <si>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</si>
  <si>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</si>
  <si>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</si>
  <si>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</si>
  <si>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</si>
  <si>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</si>
  <si>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</si>
  <si>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</si>
  <si>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</si>
  <si>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</si>
  <si>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</si>
  <si>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</si>
  <si>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</si>
  <si>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</si>
  <si>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</si>
  <si>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</si>
  <si>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</si>
  <si>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</si>
  <si>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</si>
  <si>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</si>
  <si>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</si>
  <si>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</si>
  <si>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</si>
  <si>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</si>
  <si>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</si>
  <si>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</si>
  <si>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</si>
  <si>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</si>
  <si>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</si>
  <si>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</si>
  <si>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</si>
  <si>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</si>
  <si>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</si>
  <si>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</si>
  <si>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</si>
  <si>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</si>
  <si>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</si>
  <si>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</si>
  <si>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</si>
  <si>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</si>
  <si>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</si>
  <si>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</si>
  <si>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</si>
  <si>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</si>
  <si>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</si>
  <si>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</si>
  <si>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</si>
  <si>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</si>
  <si>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</si>
  <si>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</si>
  <si>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</si>
  <si>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</si>
  <si>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</si>
  <si>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</si>
  <si>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</si>
  <si>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</si>
  <si>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</si>
  <si>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</si>
  <si>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</si>
  <si>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</si>
  <si>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</si>
  <si>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</si>
  <si>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</si>
  <si>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</si>
  <si>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</si>
  <si>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</si>
  <si>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</si>
  <si>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</si>
  <si>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</si>
  <si>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</si>
  <si>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</si>
  <si>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</si>
  <si>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</si>
  <si>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</si>
  <si>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</si>
  <si>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</si>
  <si>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</si>
  <si>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</si>
  <si>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</si>
  <si>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</si>
  <si>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</si>
  <si>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</si>
  <si>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</si>
  <si>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</si>
  <si>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</si>
  <si>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</si>
  <si>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</si>
  <si>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</si>
  <si>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</si>
  <si>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</si>
  <si>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</si>
  <si>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</si>
  <si>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</si>
  <si>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</si>
  <si>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</si>
  <si>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</si>
  <si>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</si>
  <si>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</si>
  <si>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</si>
  <si>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</si>
  <si>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</si>
  <si>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</si>
  <si>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</si>
  <si>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</si>
  <si>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</si>
  <si>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</si>
  <si>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</si>
  <si>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</si>
  <si>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</si>
  <si>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</si>
  <si>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</si>
  <si>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</si>
  <si>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</si>
  <si>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</si>
  <si>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</si>
  <si>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</si>
  <si>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</si>
  <si>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</si>
  <si>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</si>
  <si>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</si>
  <si>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</si>
  <si>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</si>
  <si>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</si>
  <si>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</si>
  <si>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</si>
  <si>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</si>
  <si>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</si>
  <si>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</si>
  <si>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</si>
  <si>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</si>
  <si>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</si>
  <si>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</si>
  <si>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</si>
  <si>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</si>
  <si>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</si>
  <si>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</si>
  <si>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</si>
  <si>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</si>
  <si>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</si>
  <si>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</si>
  <si>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</si>
  <si>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</si>
  <si>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</si>
  <si>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</si>
  <si>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</si>
  <si>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</si>
  <si>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</si>
  <si>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</si>
  <si>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</si>
  <si>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</si>
  <si>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</si>
  <si>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</si>
  <si>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</si>
  <si>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</si>
  <si>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</si>
  <si>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</si>
  <si>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</si>
  <si>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</si>
  <si>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</si>
  <si>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</si>
  <si>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</si>
  <si>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</si>
  <si>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</si>
  <si>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</si>
  <si>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</si>
  <si>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</si>
  <si>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</si>
  <si>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</si>
  <si>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</si>
  <si>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</si>
  <si>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</si>
  <si>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</si>
  <si>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</si>
  <si>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</si>
  <si>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</si>
  <si>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</si>
  <si>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</si>
  <si>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</si>
  <si>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</si>
  <si>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</si>
  <si>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</si>
  <si>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</si>
  <si>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</si>
  <si>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</si>
  <si>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</si>
  <si>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</si>
  <si>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</si>
  <si>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</si>
  <si>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</si>
  <si>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</si>
  <si>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</si>
  <si>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</si>
  <si>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</si>
  <si>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</si>
  <si>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</si>
  <si>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</si>
  <si>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</si>
  <si>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</si>
  <si>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</si>
  <si>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</si>
  <si>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</si>
  <si>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</si>
  <si>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</si>
  <si>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</si>
  <si>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</si>
  <si>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</si>
  <si>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</si>
  <si>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</si>
  <si>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</si>
  <si>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</si>
  <si>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</si>
  <si>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</si>
  <si>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</si>
  <si>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</si>
  <si>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</si>
  <si>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</si>
  <si>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</si>
  <si>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</si>
  <si>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</si>
  <si>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</si>
  <si>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</si>
  <si>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</si>
  <si>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</si>
  <si>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</si>
  <si>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</si>
  <si>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</si>
  <si>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</si>
  <si>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</si>
  <si>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</si>
  <si>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</si>
  <si>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</si>
  <si>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</si>
  <si>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</si>
  <si>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</si>
  <si>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</si>
  <si>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</si>
  <si>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</si>
  <si>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</si>
  <si>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</si>
  <si>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</si>
  <si>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</si>
  <si>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</si>
  <si>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</si>
  <si>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</si>
  <si>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</si>
  <si>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</si>
  <si>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</si>
  <si>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</si>
  <si>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</si>
  <si>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</si>
  <si>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</si>
  <si>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</si>
  <si>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</si>
  <si>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</si>
  <si>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</si>
  <si>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</si>
  <si>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</si>
  <si>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</si>
  <si>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</si>
  <si>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</si>
  <si>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</si>
  <si>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</si>
  <si>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</si>
  <si>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</si>
  <si>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</si>
  <si>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</si>
  <si>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</si>
  <si>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</si>
  <si>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</si>
  <si>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</si>
  <si>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</si>
  <si>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</si>
  <si>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</si>
  <si>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</si>
  <si>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</si>
  <si>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</si>
  <si>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</si>
  <si>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</si>
  <si>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</si>
  <si>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</si>
  <si>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</si>
  <si>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</si>
  <si>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</si>
  <si>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</si>
  <si>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</si>
  <si>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</si>
  <si>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</si>
  <si>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</si>
  <si>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</si>
  <si>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</si>
  <si>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</si>
  <si>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</si>
  <si>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</si>
  <si>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</si>
  <si>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</si>
  <si>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</si>
  <si>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</si>
  <si>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</si>
  <si>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</si>
  <si>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</si>
  <si>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</si>
  <si>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</si>
  <si>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</si>
  <si>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</si>
  <si>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</si>
  <si>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</si>
  <si>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</si>
  <si>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</si>
  <si>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</si>
  <si>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</si>
  <si>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</si>
  <si>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</si>
  <si>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</si>
  <si>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</si>
  <si>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</si>
  <si>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</si>
  <si>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</si>
  <si>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</si>
  <si>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</si>
  <si>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</si>
  <si>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</si>
  <si>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</si>
  <si>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</si>
  <si>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</si>
  <si>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</si>
  <si>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</si>
  <si>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</si>
  <si>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</si>
  <si>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</si>
  <si>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</si>
  <si>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</si>
  <si>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</si>
  <si>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</si>
  <si>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</si>
  <si>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</si>
  <si>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</si>
  <si>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</si>
  <si>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</si>
  <si>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</si>
  <si>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</si>
  <si>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</si>
  <si>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</si>
  <si>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</si>
  <si>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</si>
  <si>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</si>
  <si>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</si>
  <si>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</si>
  <si>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</si>
  <si>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</si>
  <si>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</si>
  <si>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</si>
  <si>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</si>
  <si>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</si>
  <si>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</si>
  <si>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</si>
  <si>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</si>
  <si>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</si>
  <si>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</si>
  <si>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</si>
  <si>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</si>
  <si>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</si>
  <si>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</si>
  <si>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</si>
  <si>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</si>
  <si>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</si>
  <si>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</si>
  <si>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</si>
  <si>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</si>
  <si>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</si>
  <si>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</si>
  <si>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</si>
  <si>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</si>
  <si>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</si>
  <si>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</si>
  <si>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</si>
  <si>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</si>
  <si>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</si>
  <si>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</si>
  <si>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</si>
  <si>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</si>
  <si>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</si>
  <si>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</si>
  <si>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</si>
  <si>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</si>
  <si>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</si>
  <si>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</si>
  <si>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</si>
  <si>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</si>
  <si>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</si>
  <si>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</si>
  <si>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</si>
  <si>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</si>
  <si>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</si>
  <si>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</si>
  <si>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</si>
  <si>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</si>
  <si>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</si>
  <si>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</si>
  <si>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</si>
  <si>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</si>
  <si>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</si>
  <si>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</si>
  <si>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</si>
  <si>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</si>
  <si>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</si>
  <si>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</si>
  <si>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</si>
  <si>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</si>
  <si>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</si>
  <si>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</si>
  <si>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</si>
  <si>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</si>
  <si>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</si>
  <si>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</si>
  <si>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</si>
  <si>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</si>
  <si>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</si>
  <si>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</si>
  <si>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</si>
  <si>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</si>
  <si>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</si>
  <si>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</si>
  <si>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</si>
  <si>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</si>
  <si>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</si>
  <si>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</si>
  <si>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</si>
  <si>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</si>
  <si>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</si>
  <si>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</si>
  <si>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</si>
  <si>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</si>
  <si>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</si>
  <si>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</si>
  <si>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</si>
  <si>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</si>
  <si>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</si>
  <si>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</si>
  <si>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</si>
  <si>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</si>
  <si>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</si>
  <si>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</si>
  <si>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</si>
  <si>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</si>
  <si>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</si>
  <si>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</si>
  <si>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</si>
  <si>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</si>
  <si>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</si>
  <si>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</si>
  <si>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</si>
  <si>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</si>
  <si>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</si>
  <si>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</si>
  <si>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</si>
  <si>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</si>
  <si>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</si>
  <si>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</si>
  <si>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</si>
  <si>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</si>
  <si>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</si>
  <si>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</si>
  <si>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</si>
  <si>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</si>
  <si>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</si>
  <si>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</si>
  <si>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</si>
  <si>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</si>
  <si>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</si>
  <si>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</si>
  <si>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</si>
  <si>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</si>
  <si>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</si>
  <si>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</si>
  <si>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</si>
  <si>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</si>
  <si>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</si>
  <si>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</si>
  <si>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</si>
  <si>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</si>
  <si>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</si>
  <si>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</si>
  <si>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</si>
  <si>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</si>
  <si>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</si>
  <si>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</si>
  <si>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</si>
  <si>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</si>
  <si>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</si>
  <si>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</si>
  <si>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</si>
  <si>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</si>
  <si>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</si>
  <si>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</si>
  <si>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</si>
  <si>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</si>
  <si>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</si>
  <si>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</si>
  <si>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</si>
  <si>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</si>
  <si>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</si>
  <si>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</si>
  <si>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</si>
  <si>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</si>
  <si>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</si>
  <si>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</si>
  <si>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</si>
  <si>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</si>
  <si>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</si>
  <si>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</si>
  <si>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</si>
  <si>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</si>
  <si>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</si>
  <si>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</si>
  <si>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</si>
  <si>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</si>
  <si>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</si>
  <si>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</si>
  <si>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</si>
  <si>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</si>
  <si>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</si>
  <si>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</si>
  <si>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</si>
  <si>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</si>
  <si>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</si>
  <si>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</si>
  <si>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</si>
  <si>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</si>
  <si>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</si>
  <si>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</si>
  <si>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</si>
  <si>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</si>
  <si>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</si>
  <si>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</si>
  <si>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</si>
  <si>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</si>
  <si>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</si>
  <si>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</si>
  <si>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</si>
  <si>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</si>
  <si>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</si>
  <si>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</si>
  <si>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</si>
  <si>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</si>
  <si>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</si>
  <si>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</si>
  <si>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</si>
  <si>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</si>
  <si>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</si>
  <si>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</si>
  <si>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</si>
  <si>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</si>
  <si>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</si>
  <si>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</si>
  <si>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</si>
  <si>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</si>
  <si>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</si>
  <si>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</si>
  <si>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</si>
  <si>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</si>
  <si>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</si>
  <si>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</si>
  <si>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</si>
  <si>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</si>
  <si>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</si>
  <si>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</si>
  <si>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</si>
  <si>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</si>
  <si>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</si>
  <si>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</si>
  <si>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</si>
  <si>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</si>
  <si>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</si>
  <si>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</si>
  <si>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</si>
  <si>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</si>
  <si>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</si>
  <si>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</si>
  <si>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</si>
  <si>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</si>
  <si>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</si>
  <si>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</si>
  <si>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</si>
  <si>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</si>
  <si>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</si>
  <si>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</si>
  <si>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</si>
  <si>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</si>
  <si>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</si>
  <si>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</si>
  <si>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</si>
  <si>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</si>
  <si>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</si>
  <si>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</si>
  <si>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</si>
  <si>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</si>
  <si>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</si>
  <si>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</si>
  <si>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</si>
  <si>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</si>
  <si>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</si>
  <si>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</si>
  <si>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</si>
  <si>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</si>
  <si>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</si>
  <si>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</si>
  <si>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</si>
  <si>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</si>
  <si>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</si>
  <si>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</si>
  <si>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</si>
  <si>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</si>
  <si>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</si>
  <si>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</si>
  <si>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</si>
  <si>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</si>
  <si>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</si>
  <si>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</si>
  <si>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</si>
  <si>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</si>
  <si>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</si>
  <si>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</si>
  <si>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</si>
  <si>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</si>
  <si>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</si>
  <si>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</si>
  <si>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</si>
  <si>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</si>
  <si>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</si>
  <si>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</si>
  <si>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</si>
  <si>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</si>
  <si>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</si>
  <si>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</si>
  <si>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</si>
  <si>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</si>
  <si>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</si>
  <si>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</si>
  <si>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</si>
  <si>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</si>
  <si>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</si>
  <si>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</si>
  <si>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</si>
  <si>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</si>
  <si>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</si>
  <si>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</si>
  <si>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</si>
  <si>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</si>
  <si>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</si>
  <si>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</si>
  <si>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</si>
  <si>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</si>
  <si>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</si>
  <si>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</si>
  <si>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</si>
  <si>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</si>
  <si>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</si>
  <si>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</si>
  <si>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</si>
  <si>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</si>
  <si>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</si>
  <si>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</si>
  <si>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</si>
  <si>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</si>
  <si>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</si>
  <si>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</si>
  <si>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</si>
  <si>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</si>
  <si>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</si>
  <si>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</si>
  <si>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</si>
  <si>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</si>
  <si>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</si>
  <si>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</si>
  <si>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</si>
  <si>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</si>
  <si>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</si>
  <si>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</si>
  <si>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</si>
  <si>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</si>
  <si>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</si>
  <si>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</si>
  <si>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</si>
  <si>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</si>
  <si>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</si>
  <si>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</si>
  <si>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</si>
  <si>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</si>
  <si>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</si>
  <si>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</si>
  <si>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</si>
  <si>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</si>
  <si>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</si>
  <si>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</si>
  <si>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</si>
  <si>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</si>
  <si>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</si>
  <si>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CCAAGB-G1002-A005-C0</t>
  </si>
  <si>
    <t>CCAAGB-G2002-A005-C0</t>
  </si>
  <si>
    <t>CAXXSM-00104-C011-BP</t>
  </si>
  <si>
    <t>CCH-CS</t>
  </si>
  <si>
    <t>CAXFSN-00000-C001</t>
  </si>
  <si>
    <t>LAN CORE - Cavi Fibra Ottica</t>
  </si>
  <si>
    <t>048ERU-T3122A2G</t>
  </si>
  <si>
    <t>012T8X-32188E2G</t>
  </si>
  <si>
    <t>024T8X-32198E2G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</si>
  <si>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</si>
  <si>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</si>
  <si>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</si>
  <si>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</si>
  <si>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</si>
  <si>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</si>
  <si>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</si>
  <si>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</si>
  <si>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</si>
  <si>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</si>
  <si>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</si>
  <si>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</si>
  <si>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</si>
  <si>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</si>
  <si>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</si>
  <si>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</si>
  <si>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</si>
  <si>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</si>
  <si>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</si>
  <si>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</si>
  <si>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</si>
  <si>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</si>
  <si>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</si>
  <si>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</si>
  <si>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</si>
  <si>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</si>
  <si>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</si>
  <si>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</si>
  <si>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</si>
  <si>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</si>
  <si>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</si>
  <si>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</si>
  <si>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</si>
  <si>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</si>
  <si>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</si>
  <si>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</si>
  <si>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</si>
  <si>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</si>
  <si>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</si>
  <si>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</si>
  <si>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</si>
  <si>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</si>
  <si>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</si>
  <si>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</si>
  <si>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</si>
  <si>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</si>
  <si>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</si>
  <si>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</si>
  <si>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</si>
  <si>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</si>
  <si>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</si>
  <si>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</si>
  <si>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</si>
  <si>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</si>
  <si>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</si>
  <si>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CG-CCH-CS</t>
  </si>
  <si>
    <t>CG-CAXFSN-00000-C001</t>
  </si>
  <si>
    <t>CG-048ERU-T3122A2G</t>
  </si>
  <si>
    <t>CG-012T8X-32188E2G</t>
  </si>
  <si>
    <t>CG-024T8X-32198E2G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</si>
  <si>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</si>
  <si>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</si>
  <si>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</si>
  <si>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</si>
  <si>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</si>
  <si>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</si>
  <si>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</si>
  <si>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</si>
  <si>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</si>
  <si>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</si>
  <si>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</si>
  <si>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</si>
  <si>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</si>
  <si>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</si>
  <si>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</si>
  <si>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</si>
  <si>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</si>
  <si>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</si>
  <si>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</si>
  <si>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</si>
  <si>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</si>
  <si>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</si>
  <si>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</si>
  <si>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</si>
  <si>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</si>
  <si>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</si>
  <si>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</si>
  <si>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</si>
  <si>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</si>
  <si>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</si>
  <si>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</si>
  <si>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</si>
  <si>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</si>
  <si>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</si>
  <si>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</si>
  <si>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</si>
  <si>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</si>
  <si>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</si>
  <si>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</si>
  <si>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</si>
  <si>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</si>
  <si>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</si>
  <si>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</si>
  <si>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</si>
  <si>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</si>
  <si>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</si>
  <si>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</si>
  <si>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</si>
  <si>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</si>
  <si>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</si>
  <si>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</si>
  <si>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</si>
  <si>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</si>
  <si>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</si>
  <si>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</si>
  <si>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</si>
  <si>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</si>
  <si>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</si>
  <si>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</si>
  <si>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</si>
  <si>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</si>
  <si>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</si>
  <si>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</si>
  <si>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CCHE-CP12-E4</t>
  </si>
  <si>
    <t>CCHE-CP12-04</t>
  </si>
  <si>
    <t>EDGE-01U-SP</t>
  </si>
  <si>
    <t>CAXBSM-00104-C001</t>
  </si>
  <si>
    <t>CG-CCAAGB-G1002A010C0</t>
  </si>
  <si>
    <t>CG-CCAAGB-G1002A020C0</t>
  </si>
  <si>
    <t>CG-CCAAGB-G1002A030C0</t>
  </si>
  <si>
    <t>CG-CCAAGB-G1002A050C0</t>
  </si>
  <si>
    <t>CG-CCAAGB-G2002A010C0</t>
  </si>
  <si>
    <t>CG-CCAAGB-G2002A020C0</t>
  </si>
  <si>
    <t>CG-CCAAGB-G2002A030C0</t>
  </si>
  <si>
    <t>CG-CCAAGB-G2002A050C0</t>
  </si>
  <si>
    <t>CG-CCXEDR-D0047C003L7</t>
  </si>
  <si>
    <t>CG-CCXEDB-D0047C001L7</t>
  </si>
  <si>
    <t>CG-CCXDDA-D0047C001L7</t>
  </si>
  <si>
    <t>CG-CCXEDA-D0047C001L6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</si>
  <si>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</si>
  <si>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</si>
  <si>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</si>
  <si>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</si>
  <si>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</si>
  <si>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</si>
  <si>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</si>
  <si>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</si>
  <si>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</si>
  <si>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</si>
  <si>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</si>
  <si>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</si>
  <si>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</si>
  <si>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</si>
  <si>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</si>
  <si>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</si>
  <si>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</si>
  <si>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</si>
  <si>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</si>
  <si>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</si>
  <si>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</si>
  <si>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</si>
  <si>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</si>
  <si>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</si>
  <si>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</si>
  <si>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</si>
  <si>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</si>
  <si>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</si>
  <si>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</si>
  <si>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</si>
  <si>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</si>
  <si>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</si>
  <si>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</si>
  <si>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</si>
  <si>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</si>
  <si>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</si>
  <si>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</si>
  <si>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</si>
  <si>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</si>
  <si>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</si>
  <si>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</si>
  <si>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</si>
  <si>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</si>
  <si>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</si>
  <si>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</si>
  <si>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</si>
  <si>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</si>
  <si>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</si>
  <si>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</si>
  <si>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</si>
  <si>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</si>
  <si>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</si>
  <si>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</si>
  <si>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</si>
  <si>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</si>
  <si>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</si>
  <si>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</si>
  <si>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</si>
  <si>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</si>
  <si>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</si>
  <si>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</si>
  <si>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</si>
  <si>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</si>
  <si>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</si>
  <si>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</si>
  <si>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</si>
  <si>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</si>
  <si>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</si>
  <si>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</si>
  <si>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</si>
  <si>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</si>
  <si>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</si>
  <si>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</si>
  <si>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</si>
  <si>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</si>
  <si>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</si>
  <si>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</si>
  <si>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</si>
  <si>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</si>
  <si>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</si>
  <si>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</si>
  <si>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</si>
  <si>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</si>
  <si>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</si>
  <si>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</si>
  <si>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</si>
  <si>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</si>
  <si>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</si>
  <si>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</si>
  <si>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</si>
  <si>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</si>
  <si>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</si>
  <si>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</si>
  <si>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</si>
  <si>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</si>
  <si>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</si>
  <si>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</si>
  <si>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</si>
  <si>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</si>
  <si>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</si>
  <si>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</si>
  <si>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</si>
  <si>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</si>
  <si>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</si>
  <si>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</si>
  <si>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</si>
  <si>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</si>
  <si>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</si>
  <si>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</si>
  <si>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</si>
  <si>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</si>
  <si>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</si>
  <si>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</si>
  <si>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</si>
  <si>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</si>
  <si>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</si>
  <si>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</si>
  <si>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</si>
  <si>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</si>
  <si>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</si>
  <si>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</si>
  <si>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</si>
  <si>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</si>
  <si>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</si>
  <si>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</si>
  <si>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</si>
  <si>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</si>
  <si>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</si>
  <si>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</si>
  <si>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</si>
  <si>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</si>
  <si>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</si>
  <si>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</si>
  <si>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</si>
  <si>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</si>
  <si>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</si>
  <si>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</si>
  <si>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</si>
  <si>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</si>
  <si>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</si>
  <si>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</si>
  <si>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</si>
  <si>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</si>
  <si>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</si>
  <si>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</si>
  <si>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</si>
  <si>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</si>
  <si>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</si>
  <si>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</si>
  <si>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</si>
  <si>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</si>
  <si>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</si>
  <si>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</si>
  <si>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</si>
  <si>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</si>
  <si>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</si>
  <si>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</si>
  <si>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</si>
  <si>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</si>
  <si>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</si>
  <si>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</si>
  <si>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</si>
  <si>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</si>
  <si>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</si>
  <si>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</si>
  <si>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</si>
  <si>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</si>
  <si>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</si>
  <si>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</si>
  <si>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</si>
  <si>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</si>
  <si>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</si>
  <si>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</si>
  <si>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</si>
  <si>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</si>
  <si>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</si>
  <si>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</si>
  <si>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</si>
  <si>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</si>
  <si>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</si>
  <si>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</si>
  <si>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</si>
  <si>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</si>
  <si>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</si>
  <si>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</si>
  <si>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</si>
  <si>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</si>
  <si>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</si>
  <si>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</si>
  <si>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</si>
  <si>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</si>
  <si>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</si>
  <si>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</si>
  <si>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</si>
  <si>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</si>
  <si>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</si>
  <si>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</si>
  <si>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</si>
  <si>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</si>
  <si>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</si>
  <si>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</si>
  <si>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</si>
  <si>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</si>
  <si>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</si>
  <si>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</si>
  <si>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</si>
  <si>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</si>
  <si>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</si>
  <si>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</si>
  <si>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</si>
  <si>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</si>
  <si>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</si>
  <si>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</si>
  <si>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</si>
  <si>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</si>
  <si>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</si>
  <si>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</si>
  <si>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</si>
  <si>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</si>
  <si>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</si>
  <si>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</si>
  <si>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</si>
  <si>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</si>
  <si>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</si>
  <si>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</si>
  <si>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</si>
  <si>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</si>
  <si>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</si>
  <si>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</si>
  <si>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</si>
  <si>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</si>
  <si>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</si>
  <si>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</si>
  <si>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</si>
  <si>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</si>
  <si>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</si>
  <si>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</si>
  <si>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</si>
  <si>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</si>
  <si>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</si>
  <si>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</si>
  <si>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</si>
  <si>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</si>
  <si>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</si>
  <si>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</si>
  <si>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</si>
  <si>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</si>
  <si>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</si>
  <si>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</si>
  <si>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</si>
  <si>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</si>
  <si>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</si>
  <si>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</si>
  <si>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</si>
  <si>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</si>
  <si>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</si>
  <si>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</si>
  <si>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</si>
  <si>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</si>
  <si>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</si>
  <si>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</si>
  <si>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</si>
  <si>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</si>
  <si>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</si>
  <si>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</si>
  <si>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</si>
  <si>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</si>
  <si>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</si>
  <si>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</si>
  <si>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</si>
  <si>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</si>
  <si>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</si>
  <si>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</si>
  <si>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</si>
  <si>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</si>
  <si>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</si>
  <si>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</si>
  <si>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</si>
  <si>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</si>
  <si>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</si>
  <si>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</si>
  <si>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</si>
  <si>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</si>
  <si>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</si>
  <si>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</si>
  <si>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</si>
  <si>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</si>
  <si>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</si>
  <si>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</si>
  <si>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</si>
  <si>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</si>
  <si>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</si>
  <si>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</si>
  <si>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</si>
  <si>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</si>
  <si>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</si>
  <si>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</si>
  <si>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</si>
  <si>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</si>
  <si>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</si>
  <si>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</si>
  <si>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</si>
  <si>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</si>
  <si>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</si>
  <si>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</si>
  <si>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</si>
  <si>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</si>
  <si>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</si>
  <si>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</si>
  <si>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</si>
  <si>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</si>
  <si>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</si>
  <si>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</si>
  <si>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</si>
  <si>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</si>
  <si>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</si>
  <si>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</si>
  <si>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</si>
  <si>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</si>
  <si>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</si>
  <si>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</si>
  <si>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</si>
  <si>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</si>
  <si>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</si>
  <si>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</si>
  <si>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</si>
  <si>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</si>
  <si>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</si>
  <si>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</si>
  <si>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</si>
  <si>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</si>
  <si>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</si>
  <si>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</si>
  <si>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</si>
  <si>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</si>
  <si>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</si>
  <si>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</si>
  <si>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</si>
  <si>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</si>
  <si>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</si>
  <si>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</si>
  <si>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</si>
  <si>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</si>
  <si>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</si>
  <si>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</si>
  <si>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</si>
  <si>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</si>
  <si>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</si>
  <si>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</si>
  <si>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</si>
  <si>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</si>
  <si>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</si>
  <si>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</si>
  <si>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</si>
  <si>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</si>
  <si>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</si>
  <si>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</si>
  <si>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</si>
  <si>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</si>
  <si>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</si>
  <si>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</si>
  <si>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</si>
  <si>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</si>
  <si>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</si>
  <si>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</si>
  <si>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</si>
  <si>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</si>
  <si>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</si>
  <si>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</si>
  <si>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</si>
  <si>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</si>
  <si>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</si>
  <si>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</si>
  <si>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</si>
  <si>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</si>
  <si>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</si>
  <si>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</si>
  <si>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</si>
  <si>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</si>
  <si>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</si>
  <si>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</si>
  <si>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</si>
  <si>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</si>
  <si>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</si>
  <si>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</si>
  <si>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</si>
  <si>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</si>
  <si>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</si>
  <si>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</si>
  <si>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</si>
  <si>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</si>
  <si>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</si>
  <si>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</si>
  <si>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</si>
  <si>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</si>
  <si>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</si>
  <si>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</si>
  <si>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</si>
  <si>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</si>
  <si>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</si>
  <si>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</si>
  <si>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</si>
  <si>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</si>
  <si>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</si>
  <si>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</si>
  <si>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</si>
  <si>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</si>
  <si>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</si>
  <si>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</si>
  <si>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</si>
  <si>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</si>
  <si>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</si>
  <si>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</si>
  <si>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</si>
  <si>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</si>
  <si>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</si>
  <si>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</si>
  <si>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</si>
  <si>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</si>
  <si>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</si>
  <si>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</si>
  <si>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</si>
  <si>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</si>
  <si>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</si>
  <si>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</si>
  <si>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</si>
  <si>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</si>
  <si>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</si>
  <si>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</si>
  <si>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</si>
  <si>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</si>
  <si>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</si>
  <si>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</si>
  <si>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</si>
  <si>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</si>
  <si>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</si>
  <si>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</si>
  <si>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</si>
  <si>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</si>
  <si>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</si>
  <si>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</si>
  <si>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</si>
  <si>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</si>
  <si>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</si>
  <si>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</si>
  <si>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</si>
  <si>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</si>
  <si>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</si>
  <si>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</si>
  <si>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</si>
  <si>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</si>
  <si>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</si>
  <si>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</si>
  <si>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</si>
  <si>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</si>
  <si>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</si>
  <si>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</si>
  <si>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</si>
  <si>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</si>
  <si>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</si>
  <si>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</si>
  <si>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</si>
  <si>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</si>
  <si>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</si>
  <si>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</si>
  <si>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</si>
  <si>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</si>
  <si>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</si>
  <si>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</si>
  <si>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</si>
  <si>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</si>
  <si>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</si>
  <si>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</si>
  <si>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</si>
  <si>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</si>
  <si>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</si>
  <si>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</si>
  <si>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</si>
  <si>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</si>
  <si>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</si>
  <si>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</si>
  <si>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</si>
  <si>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</si>
  <si>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</si>
  <si>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</si>
  <si>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</si>
  <si>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</si>
  <si>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</si>
  <si>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</si>
  <si>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</si>
  <si>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</si>
  <si>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</si>
  <si>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</si>
  <si>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</si>
  <si>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</si>
  <si>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</si>
  <si>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</si>
  <si>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</si>
  <si>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</si>
  <si>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</si>
  <si>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</si>
  <si>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</si>
  <si>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</si>
  <si>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</si>
  <si>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</si>
  <si>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</si>
  <si>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</si>
  <si>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</si>
  <si>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</si>
  <si>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</si>
  <si>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</si>
  <si>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</si>
  <si>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</si>
  <si>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</si>
  <si>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</si>
  <si>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</si>
  <si>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</si>
  <si>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</si>
  <si>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</si>
  <si>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</si>
  <si>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</si>
  <si>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</si>
  <si>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</si>
  <si>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</si>
  <si>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</si>
  <si>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</si>
  <si>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</si>
  <si>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</si>
  <si>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</si>
  <si>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</si>
  <si>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</si>
  <si>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</si>
  <si>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</si>
  <si>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</si>
  <si>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</si>
  <si>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</si>
  <si>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</si>
  <si>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</si>
  <si>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</si>
  <si>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</si>
  <si>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</si>
  <si>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</si>
  <si>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</si>
  <si>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</si>
  <si>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</si>
  <si>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</si>
  <si>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</si>
  <si>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</si>
  <si>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</si>
  <si>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</si>
  <si>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</si>
  <si>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</si>
  <si>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</si>
  <si>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</si>
  <si>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</si>
  <si>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</si>
  <si>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</si>
  <si>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</si>
  <si>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</si>
  <si>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</si>
  <si>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</si>
  <si>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</si>
  <si>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</si>
  <si>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</si>
  <si>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</si>
  <si>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</si>
  <si>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</si>
  <si>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</si>
  <si>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</si>
  <si>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</si>
  <si>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</si>
  <si>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</si>
  <si>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</si>
  <si>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</si>
  <si>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</si>
  <si>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</si>
  <si>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</si>
  <si>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</si>
  <si>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</si>
  <si>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</si>
  <si>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</si>
  <si>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</si>
  <si>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</si>
  <si>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</si>
  <si>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</si>
  <si>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</si>
  <si>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</si>
  <si>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</si>
  <si>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</si>
  <si>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</si>
  <si>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</si>
  <si>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</si>
  <si>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</si>
  <si>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</si>
  <si>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</si>
  <si>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</si>
  <si>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</si>
  <si>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</si>
  <si>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</si>
  <si>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</si>
  <si>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</si>
  <si>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</si>
  <si>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</si>
  <si>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</si>
  <si>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</si>
  <si>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</si>
  <si>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</si>
  <si>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</si>
  <si>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</si>
  <si>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</si>
  <si>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</si>
  <si>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</si>
  <si>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</si>
  <si>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</si>
  <si>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</si>
  <si>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</si>
  <si>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</si>
  <si>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</si>
  <si>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</si>
  <si>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</si>
  <si>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</si>
  <si>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</si>
  <si>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</si>
  <si>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</si>
  <si>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</si>
  <si>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</si>
  <si>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</si>
  <si>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</si>
  <si>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</si>
  <si>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</si>
  <si>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</si>
  <si>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</si>
  <si>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</si>
  <si>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</si>
  <si>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</si>
  <si>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</si>
  <si>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</si>
  <si>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</si>
  <si>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</si>
  <si>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</si>
  <si>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</si>
  <si>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</si>
  <si>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</si>
  <si>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</si>
  <si>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</si>
  <si>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</si>
  <si>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</si>
  <si>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</si>
  <si>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</si>
  <si>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</si>
  <si>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</si>
  <si>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</si>
  <si>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</si>
  <si>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</si>
  <si>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</si>
  <si>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</si>
  <si>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</si>
  <si>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</si>
  <si>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</si>
  <si>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</si>
  <si>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</si>
  <si>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</si>
  <si>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</si>
  <si>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</si>
  <si>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</si>
  <si>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</si>
  <si>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</si>
  <si>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</si>
  <si>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</si>
  <si>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</si>
  <si>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</si>
  <si>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</si>
  <si>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</si>
  <si>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</si>
  <si>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</si>
  <si>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</si>
  <si>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</si>
  <si>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</si>
  <si>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</si>
  <si>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</si>
  <si>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</si>
  <si>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</si>
  <si>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</si>
  <si>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</si>
  <si>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</si>
  <si>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</si>
  <si>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</si>
  <si>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</si>
  <si>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</si>
  <si>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</si>
  <si>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</si>
  <si>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</si>
  <si>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</si>
  <si>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</si>
  <si>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</si>
  <si>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</si>
  <si>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</si>
  <si>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</si>
  <si>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</si>
  <si>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</si>
  <si>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</si>
  <si>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</si>
  <si>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</si>
  <si>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</si>
  <si>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</si>
  <si>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</si>
  <si>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</si>
  <si>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</si>
  <si>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</si>
  <si>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</si>
  <si>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</si>
  <si>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</si>
  <si>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</si>
  <si>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</si>
  <si>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</si>
  <si>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</si>
  <si>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</si>
  <si>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</si>
  <si>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</si>
  <si>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</si>
  <si>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</si>
  <si>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</si>
  <si>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</si>
  <si>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</si>
  <si>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</si>
  <si>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</si>
  <si>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</si>
  <si>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</si>
  <si>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</si>
  <si>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</si>
  <si>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</si>
  <si>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</si>
  <si>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</si>
  <si>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</si>
  <si>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</si>
  <si>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</si>
  <si>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</si>
  <si>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</si>
  <si>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</si>
  <si>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</si>
  <si>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</si>
  <si>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</si>
  <si>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</si>
  <si>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</si>
  <si>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</si>
  <si>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</si>
  <si>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</si>
  <si>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</si>
  <si>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</si>
  <si>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</si>
  <si>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</si>
  <si>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</si>
  <si>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</si>
  <si>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</si>
  <si>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</si>
  <si>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</si>
  <si>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</si>
  <si>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</si>
  <si>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</si>
  <si>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</si>
  <si>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</si>
  <si>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</si>
  <si>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</si>
  <si>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</si>
  <si>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</si>
  <si>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</si>
  <si>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</si>
  <si>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</si>
  <si>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</si>
  <si>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</si>
  <si>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</si>
  <si>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</si>
  <si>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</si>
  <si>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</si>
  <si>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</si>
  <si>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</si>
  <si>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</si>
  <si>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</si>
  <si>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</si>
  <si>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</si>
  <si>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</si>
  <si>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</si>
  <si>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</si>
  <si>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</si>
  <si>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</si>
  <si>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</si>
  <si>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</si>
  <si>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</si>
  <si>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</si>
  <si>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</si>
  <si>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</si>
  <si>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</si>
  <si>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</si>
  <si>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</si>
  <si>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</si>
  <si>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</si>
  <si>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</si>
  <si>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</si>
  <si>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</si>
  <si>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</si>
  <si>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</si>
  <si>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</si>
  <si>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</si>
  <si>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</si>
  <si>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</si>
  <si>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</si>
  <si>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</si>
  <si>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</si>
  <si>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</si>
  <si>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</si>
  <si>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</si>
  <si>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</si>
  <si>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</si>
  <si>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</si>
  <si>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</si>
  <si>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</si>
  <si>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</si>
  <si>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</si>
  <si>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</si>
  <si>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</si>
  <si>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</si>
  <si>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</si>
  <si>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</si>
  <si>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</si>
  <si>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</si>
  <si>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</si>
  <si>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</si>
  <si>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</si>
  <si>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</si>
  <si>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</si>
  <si>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</si>
  <si>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</si>
  <si>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</si>
  <si>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</si>
  <si>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</si>
  <si>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</si>
  <si>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</si>
  <si>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</si>
  <si>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</si>
  <si>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</si>
  <si>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</si>
  <si>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</si>
  <si>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</si>
  <si>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</si>
  <si>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</si>
  <si>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</si>
  <si>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</si>
  <si>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</si>
  <si>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</si>
  <si>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</si>
  <si>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</si>
  <si>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</si>
  <si>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</si>
  <si>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</si>
  <si>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</si>
  <si>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</si>
  <si>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</si>
  <si>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</si>
  <si>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</si>
  <si>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</si>
  <si>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</si>
  <si>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</si>
  <si>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</si>
  <si>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</si>
  <si>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</si>
  <si>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</si>
  <si>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</si>
  <si>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</si>
  <si>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</si>
  <si>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</si>
  <si>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</si>
  <si>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</si>
  <si>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</si>
  <si>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</si>
  <si>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</si>
  <si>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</si>
  <si>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</si>
  <si>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</si>
  <si>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</si>
  <si>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</si>
  <si>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</si>
  <si>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</si>
  <si>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</si>
  <si>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</si>
  <si>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</si>
  <si>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</si>
  <si>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</si>
  <si>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</si>
  <si>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</si>
  <si>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</si>
  <si>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</si>
  <si>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</si>
  <si>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</si>
  <si>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</si>
  <si>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</si>
  <si>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</si>
  <si>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</si>
  <si>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</si>
  <si>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</si>
  <si>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</si>
  <si>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</si>
  <si>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</si>
  <si>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</si>
  <si>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</si>
  <si>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</si>
  <si>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</si>
  <si>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</si>
  <si>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</si>
  <si>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</si>
  <si>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</si>
  <si>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</si>
  <si>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</si>
  <si>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</si>
  <si>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</si>
  <si>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</si>
  <si>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</si>
  <si>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</si>
  <si>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</si>
  <si>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</si>
  <si>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</si>
  <si>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</si>
  <si>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</si>
  <si>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</si>
  <si>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</si>
  <si>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</si>
  <si>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</si>
  <si>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</si>
  <si>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</si>
  <si>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</si>
  <si>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</si>
  <si>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</si>
  <si>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</si>
  <si>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</si>
  <si>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</si>
  <si>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</si>
  <si>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</si>
  <si>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</si>
  <si>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</si>
  <si>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</si>
  <si>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</si>
  <si>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</si>
  <si>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</si>
  <si>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</si>
  <si>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</si>
  <si>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</si>
  <si>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</si>
  <si>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</si>
  <si>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</si>
  <si>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</si>
  <si>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</si>
  <si>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</si>
  <si>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</si>
  <si>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</si>
  <si>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</si>
  <si>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</si>
  <si>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</si>
  <si>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</si>
  <si>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</si>
  <si>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</si>
  <si>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</si>
  <si>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</si>
  <si>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</si>
  <si>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</si>
  <si>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</si>
  <si>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</si>
  <si>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</si>
  <si>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</si>
  <si>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</si>
  <si>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</si>
  <si>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</si>
  <si>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</si>
  <si>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</si>
  <si>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</si>
  <si>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</si>
  <si>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</si>
  <si>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</si>
  <si>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</si>
  <si>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</si>
  <si>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</si>
  <si>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</si>
  <si>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</si>
  <si>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</si>
  <si>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</si>
  <si>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</si>
  <si>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</si>
  <si>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</si>
  <si>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</si>
  <si>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</si>
  <si>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</si>
  <si>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</si>
  <si>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</si>
  <si>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</si>
  <si>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</si>
  <si>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</si>
  <si>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</si>
  <si>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</si>
  <si>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</si>
  <si>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</si>
  <si>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</si>
  <si>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</si>
  <si>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</si>
  <si>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</si>
  <si>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</si>
  <si>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</si>
  <si>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</si>
  <si>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</si>
  <si>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</si>
  <si>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</si>
  <si>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</si>
  <si>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</si>
  <si>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</si>
  <si>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</si>
  <si>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</si>
  <si>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</si>
  <si>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</si>
  <si>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</si>
  <si>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</si>
  <si>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</si>
  <si>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</si>
  <si>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</si>
  <si>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</si>
  <si>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</si>
  <si>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</si>
  <si>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</si>
  <si>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</si>
  <si>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</si>
  <si>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</si>
  <si>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</si>
  <si>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</si>
  <si>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</si>
  <si>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</si>
  <si>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</si>
  <si>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</si>
  <si>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</si>
  <si>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</si>
  <si>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</si>
  <si>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</si>
  <si>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</si>
  <si>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</si>
  <si>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</si>
  <si>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</si>
  <si>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</si>
  <si>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</si>
  <si>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</si>
  <si>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</si>
  <si>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</si>
  <si>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</si>
  <si>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</si>
  <si>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</si>
  <si>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</si>
  <si>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</si>
  <si>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</si>
  <si>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</si>
  <si>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</si>
  <si>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</si>
  <si>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</si>
  <si>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</si>
  <si>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</si>
  <si>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</si>
  <si>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</si>
  <si>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</si>
  <si>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</si>
  <si>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</si>
  <si>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</si>
  <si>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</si>
  <si>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</si>
  <si>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</si>
  <si>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</si>
  <si>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</si>
  <si>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</si>
  <si>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</si>
  <si>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</si>
  <si>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</si>
  <si>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</si>
  <si>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</si>
  <si>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</si>
  <si>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</si>
  <si>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</si>
  <si>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</si>
  <si>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</si>
  <si>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</si>
  <si>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</si>
  <si>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</si>
  <si>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</si>
  <si>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</si>
  <si>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</si>
  <si>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</si>
  <si>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</si>
  <si>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</si>
  <si>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</si>
  <si>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</si>
  <si>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</si>
  <si>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</si>
  <si>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</si>
  <si>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</si>
  <si>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</si>
  <si>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</si>
  <si>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</si>
  <si>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</si>
  <si>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</si>
  <si>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</si>
  <si>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</si>
  <si>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</si>
  <si>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</si>
  <si>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</si>
  <si>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</si>
  <si>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</si>
  <si>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</si>
  <si>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</si>
  <si>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</si>
  <si>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</si>
  <si>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</si>
  <si>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</si>
  <si>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</si>
  <si>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</si>
  <si>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</si>
  <si>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</si>
  <si>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</si>
  <si>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</si>
  <si>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</si>
  <si>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</si>
  <si>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</si>
  <si>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</si>
  <si>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</si>
  <si>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</si>
  <si>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</si>
  <si>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</si>
  <si>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</si>
  <si>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</si>
  <si>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</si>
  <si>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</si>
  <si>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</si>
  <si>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</si>
  <si>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</si>
  <si>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</si>
  <si>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</si>
  <si>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</si>
  <si>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</si>
  <si>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</si>
  <si>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</si>
  <si>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</si>
  <si>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</si>
  <si>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</si>
  <si>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</si>
  <si>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</si>
  <si>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</si>
  <si>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</si>
  <si>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</si>
  <si>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</si>
  <si>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</si>
  <si>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</si>
  <si>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</si>
  <si>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</si>
  <si>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</si>
  <si>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</si>
  <si>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</si>
  <si>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</si>
  <si>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</si>
  <si>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</si>
  <si>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</si>
  <si>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</si>
  <si>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</si>
  <si>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</si>
  <si>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</si>
  <si>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</si>
  <si>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</si>
  <si>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</si>
  <si>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</si>
  <si>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</si>
  <si>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</si>
  <si>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</si>
  <si>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</si>
  <si>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</si>
  <si>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</si>
  <si>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</si>
  <si>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</si>
  <si>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</si>
  <si>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</si>
  <si>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</si>
  <si>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</si>
  <si>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</si>
  <si>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</si>
  <si>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</si>
  <si>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</si>
  <si>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</si>
  <si>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</si>
  <si>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</si>
  <si>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</si>
  <si>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</si>
  <si>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</si>
  <si>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</si>
  <si>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</si>
  <si>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</si>
  <si>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</si>
  <si>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</si>
  <si>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</si>
  <si>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</si>
  <si>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</si>
  <si>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</si>
  <si>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</si>
  <si>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</si>
  <si>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</si>
  <si>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</si>
  <si>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</si>
  <si>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</si>
  <si>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</si>
  <si>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</si>
  <si>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</si>
  <si>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</si>
  <si>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</si>
  <si>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</si>
  <si>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</si>
  <si>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</si>
  <si>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</si>
  <si>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</si>
  <si>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</si>
  <si>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</si>
  <si>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</si>
  <si>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</si>
  <si>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</si>
  <si>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</si>
  <si>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</si>
  <si>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</si>
  <si>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</si>
  <si>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</si>
  <si>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</si>
  <si>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</si>
  <si>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</si>
  <si>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</si>
  <si>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</si>
  <si>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</si>
  <si>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</si>
  <si>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</si>
  <si>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</si>
  <si>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</si>
  <si>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</si>
  <si>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</si>
  <si>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</si>
  <si>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</si>
  <si>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</si>
  <si>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</si>
  <si>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</si>
  <si>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</si>
  <si>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</si>
  <si>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</si>
  <si>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</si>
  <si>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</si>
  <si>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</si>
  <si>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</si>
  <si>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</si>
  <si>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</si>
  <si>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</si>
  <si>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</si>
  <si>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</si>
  <si>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</si>
  <si>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</si>
  <si>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</si>
  <si>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</si>
  <si>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</si>
  <si>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</si>
  <si>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</si>
  <si>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</si>
  <si>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</si>
  <si>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</si>
  <si>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</si>
  <si>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</si>
  <si>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</si>
  <si>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</si>
  <si>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</si>
  <si>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</si>
  <si>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</si>
  <si>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</si>
  <si>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</si>
  <si>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</si>
  <si>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</si>
  <si>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</si>
  <si>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</si>
  <si>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</si>
  <si>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</si>
  <si>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</si>
  <si>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</si>
  <si>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</si>
  <si>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</si>
  <si>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</si>
  <si>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</si>
  <si>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</si>
  <si>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</si>
  <si>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</si>
  <si>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</si>
  <si>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</si>
  <si>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</si>
  <si>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</si>
  <si>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</si>
  <si>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</si>
  <si>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</si>
  <si>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</si>
  <si>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</si>
  <si>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</si>
  <si>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</si>
  <si>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</si>
  <si>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</si>
  <si>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</si>
  <si>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</si>
  <si>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</si>
  <si>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</si>
  <si>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</si>
  <si>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</si>
  <si>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</si>
  <si>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</si>
  <si>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</si>
  <si>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</si>
  <si>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</si>
  <si>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</si>
  <si>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</si>
  <si>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</si>
  <si>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</si>
  <si>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</si>
  <si>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</si>
  <si>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</si>
  <si>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</si>
  <si>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</si>
  <si>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</si>
  <si>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</si>
  <si>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</si>
  <si>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</si>
  <si>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</si>
  <si>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</si>
  <si>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</si>
  <si>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</si>
  <si>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</si>
  <si>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</si>
  <si>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</si>
  <si>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</si>
  <si>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</si>
  <si>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</si>
  <si>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</si>
  <si>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</si>
  <si>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</si>
  <si>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</si>
  <si>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</si>
  <si>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</si>
  <si>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</si>
  <si>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</si>
  <si>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</si>
  <si>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</si>
  <si>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</si>
  <si>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</si>
  <si>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</si>
  <si>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</si>
  <si>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</si>
  <si>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</si>
  <si>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</si>
  <si>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</si>
  <si>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</si>
  <si>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</si>
  <si>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</si>
  <si>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</si>
  <si>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</si>
  <si>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</si>
  <si>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</si>
  <si>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</si>
  <si>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</si>
  <si>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</si>
  <si>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</si>
  <si>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</si>
  <si>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</si>
  <si>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</si>
  <si>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</si>
  <si>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</si>
  <si>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</si>
  <si>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</si>
  <si>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</si>
  <si>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</si>
  <si>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</si>
  <si>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</si>
  <si>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</si>
  <si>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</si>
  <si>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</si>
  <si>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</si>
  <si>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</si>
  <si>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</si>
  <si>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</si>
  <si>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</si>
  <si>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</si>
  <si>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</si>
  <si>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</si>
  <si>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</si>
  <si>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</si>
  <si>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</si>
  <si>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</si>
  <si>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</si>
  <si>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</si>
  <si>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</si>
  <si>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</si>
  <si>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</si>
  <si>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</si>
  <si>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</si>
  <si>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</si>
  <si>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</si>
  <si>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</si>
  <si>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</si>
  <si>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</si>
  <si>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</si>
  <si>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</si>
  <si>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</si>
  <si>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</si>
  <si>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</si>
  <si>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</si>
  <si>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</si>
  <si>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</si>
  <si>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</si>
  <si>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</si>
  <si>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</si>
  <si>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</si>
  <si>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</si>
  <si>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</si>
  <si>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</si>
  <si>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</si>
  <si>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</si>
  <si>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</si>
  <si>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</si>
  <si>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</si>
  <si>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</si>
  <si>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</si>
  <si>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</si>
  <si>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</si>
  <si>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</si>
  <si>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</si>
  <si>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</si>
  <si>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</si>
  <si>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</si>
  <si>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</si>
  <si>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</si>
  <si>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</si>
  <si>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</si>
  <si>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</si>
  <si>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</si>
  <si>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</si>
  <si>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</si>
  <si>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</si>
  <si>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</si>
  <si>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</si>
  <si>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</si>
  <si>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</si>
  <si>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</si>
  <si>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</si>
  <si>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</si>
  <si>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</si>
  <si>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</si>
  <si>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</si>
  <si>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OC-PWR-495000-13</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</si>
  <si>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</si>
  <si>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</si>
  <si>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</si>
  <si>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</si>
  <si>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</si>
  <si>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</si>
  <si>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</si>
  <si>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</si>
  <si>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</si>
  <si>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</si>
  <si>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</si>
  <si>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</si>
  <si>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</si>
  <si>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</si>
  <si>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</si>
  <si>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</si>
  <si>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</si>
  <si>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</si>
  <si>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</si>
  <si>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</si>
  <si>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</si>
  <si>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</si>
  <si>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</si>
  <si>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</si>
  <si>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</si>
  <si>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</si>
  <si>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</si>
  <si>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</si>
  <si>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</si>
  <si>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</si>
  <si>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</si>
  <si>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</si>
  <si>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</si>
  <si>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</si>
  <si>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</si>
  <si>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</si>
  <si>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</si>
  <si>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</si>
  <si>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</si>
  <si>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</si>
  <si>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</si>
  <si>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</si>
  <si>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</si>
  <si>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</si>
  <si>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</si>
  <si>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</si>
  <si>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</si>
  <si>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</si>
  <si>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</si>
  <si>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</si>
  <si>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</si>
  <si>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</si>
  <si>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</si>
  <si>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</si>
  <si>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</si>
  <si>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</si>
  <si>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</si>
  <si>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</si>
  <si>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</si>
  <si>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</si>
  <si>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</si>
  <si>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</si>
  <si>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</si>
  <si>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</si>
  <si>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</si>
  <si>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</si>
  <si>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</si>
  <si>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</si>
  <si>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</si>
  <si>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</si>
  <si>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</si>
  <si>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</si>
  <si>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</si>
  <si>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</si>
  <si>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</si>
  <si>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</si>
  <si>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</si>
  <si>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</si>
  <si>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</si>
  <si>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</si>
  <si>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</si>
  <si>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</si>
  <si>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</si>
  <si>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</si>
  <si>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</si>
  <si>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</si>
  <si>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</si>
  <si>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</si>
  <si>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</si>
  <si>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</si>
  <si>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</si>
  <si>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</si>
  <si>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</si>
  <si>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</si>
  <si>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</si>
  <si>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</si>
  <si>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</si>
  <si>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</si>
  <si>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</si>
  <si>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</si>
  <si>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</si>
  <si>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</si>
  <si>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</si>
  <si>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</si>
  <si>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</si>
  <si>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</si>
  <si>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</si>
  <si>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</si>
  <si>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</si>
  <si>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</si>
  <si>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</si>
  <si>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</si>
  <si>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</si>
  <si>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</si>
  <si>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</si>
  <si>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</si>
  <si>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</si>
  <si>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</si>
  <si>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</si>
  <si>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</si>
  <si>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</si>
  <si>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</si>
  <si>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</si>
  <si>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</si>
  <si>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</si>
  <si>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</si>
  <si>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</si>
  <si>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</si>
  <si>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</si>
  <si>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</si>
  <si>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</si>
  <si>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</si>
  <si>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</si>
  <si>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</si>
  <si>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</si>
  <si>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</si>
  <si>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</si>
  <si>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</si>
  <si>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</si>
  <si>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</si>
  <si>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</si>
  <si>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</si>
  <si>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</si>
  <si>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</si>
  <si>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</si>
  <si>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</si>
  <si>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</si>
  <si>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</si>
  <si>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</si>
  <si>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</si>
  <si>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</si>
  <si>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</si>
  <si>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</si>
  <si>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</si>
  <si>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</si>
  <si>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</si>
  <si>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</si>
  <si>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</si>
  <si>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</si>
  <si>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</si>
  <si>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</si>
  <si>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</si>
  <si>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</si>
  <si>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</si>
  <si>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</si>
  <si>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</si>
  <si>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</si>
  <si>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</si>
  <si>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</si>
  <si>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</si>
  <si>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</si>
  <si>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</si>
  <si>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</si>
  <si>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</si>
  <si>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</si>
  <si>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</si>
  <si>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</si>
  <si>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</si>
  <si>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</si>
  <si>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</si>
  <si>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</si>
  <si>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</si>
  <si>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</si>
  <si>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</si>
  <si>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</si>
  <si>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</si>
  <si>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</si>
  <si>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</si>
  <si>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</si>
  <si>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</si>
  <si>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</si>
  <si>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</si>
  <si>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</si>
  <si>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</si>
  <si>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</si>
  <si>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</si>
  <si>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</si>
  <si>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</si>
  <si>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</si>
  <si>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</si>
  <si>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</si>
  <si>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</si>
  <si>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</si>
  <si>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</si>
  <si>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</si>
  <si>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</si>
  <si>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</si>
  <si>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</si>
  <si>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</si>
  <si>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</si>
  <si>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</si>
  <si>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</si>
  <si>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</si>
  <si>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</si>
  <si>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</si>
  <si>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</si>
  <si>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</si>
  <si>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</si>
  <si>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</si>
  <si>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</si>
  <si>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</si>
  <si>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</si>
  <si>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</si>
  <si>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</si>
  <si>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</si>
  <si>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</si>
  <si>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</si>
  <si>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</si>
  <si>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</si>
  <si>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</si>
  <si>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</si>
  <si>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</si>
  <si>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</si>
  <si>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</si>
  <si>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</si>
  <si>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</si>
  <si>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</si>
  <si>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</si>
  <si>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</si>
  <si>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</si>
  <si>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</si>
  <si>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</si>
  <si>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</si>
  <si>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</si>
  <si>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</si>
  <si>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</si>
  <si>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</si>
  <si>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</si>
  <si>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</si>
  <si>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</si>
  <si>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</si>
  <si>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</si>
  <si>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</si>
  <si>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</si>
  <si>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</si>
  <si>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</si>
  <si>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</si>
  <si>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</si>
  <si>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</si>
  <si>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</si>
  <si>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</si>
  <si>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</si>
  <si>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</si>
  <si>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</si>
  <si>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</si>
  <si>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</si>
  <si>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</si>
  <si>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</si>
  <si>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</si>
  <si>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</si>
  <si>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</si>
  <si>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</si>
  <si>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</si>
  <si>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</si>
  <si>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</si>
  <si>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</si>
  <si>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</si>
  <si>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</si>
  <si>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</si>
  <si>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</si>
  <si>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</si>
  <si>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</si>
  <si>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</si>
  <si>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</si>
  <si>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</si>
  <si>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</si>
  <si>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</si>
  <si>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</si>
  <si>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</si>
  <si>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</si>
  <si>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</si>
  <si>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</si>
  <si>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</si>
  <si>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</si>
  <si>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</si>
  <si>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</si>
  <si>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</si>
  <si>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</si>
  <si>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</si>
  <si>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</si>
  <si>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</si>
  <si>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</si>
  <si>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</si>
  <si>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</si>
  <si>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</si>
  <si>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</si>
  <si>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</si>
  <si>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</si>
  <si>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</si>
  <si>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</si>
  <si>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</si>
  <si>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</si>
  <si>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</si>
  <si>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</si>
  <si>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</si>
  <si>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</si>
  <si>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</si>
  <si>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</si>
  <si>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</si>
  <si>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</si>
  <si>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</si>
  <si>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</si>
  <si>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</si>
  <si>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</si>
  <si>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</si>
  <si>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</si>
  <si>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</si>
  <si>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</si>
  <si>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</si>
  <si>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</si>
  <si>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</si>
  <si>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</si>
  <si>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</si>
  <si>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</si>
  <si>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</si>
  <si>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</si>
  <si>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</si>
  <si>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</si>
  <si>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</si>
  <si>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</si>
  <si>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</si>
  <si>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</si>
  <si>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</si>
  <si>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</si>
  <si>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</si>
  <si>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</si>
  <si>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</si>
  <si>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</si>
  <si>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</si>
  <si>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</si>
  <si>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</si>
  <si>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</si>
  <si>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</si>
  <si>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</si>
  <si>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</si>
  <si>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</si>
  <si>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</si>
  <si>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</si>
  <si>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</si>
  <si>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</si>
  <si>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</si>
  <si>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</si>
  <si>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</si>
  <si>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</si>
  <si>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</si>
  <si>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</si>
  <si>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</si>
  <si>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</si>
  <si>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</si>
  <si>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</si>
  <si>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</si>
  <si>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</si>
  <si>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</si>
  <si>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</si>
  <si>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</si>
  <si>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</si>
  <si>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</si>
  <si>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</si>
  <si>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</si>
  <si>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</si>
  <si>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</si>
  <si>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</si>
  <si>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</si>
  <si>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</si>
  <si>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</si>
  <si>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</si>
  <si>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</si>
  <si>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</si>
  <si>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</si>
  <si>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</si>
  <si>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</si>
  <si>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</si>
  <si>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</si>
  <si>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</si>
  <si>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</si>
  <si>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</si>
  <si>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</si>
  <si>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</si>
  <si>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</si>
  <si>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</si>
  <si>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</si>
  <si>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</si>
  <si>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</si>
  <si>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</si>
  <si>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</si>
  <si>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</si>
  <si>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</si>
  <si>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</si>
  <si>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</si>
  <si>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</si>
  <si>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</si>
  <si>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</si>
  <si>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</si>
  <si>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</si>
  <si>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</si>
  <si>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</si>
  <si>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</si>
  <si>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</si>
  <si>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</si>
  <si>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</si>
  <si>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</si>
  <si>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</si>
  <si>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</si>
  <si>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</si>
  <si>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</si>
  <si>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</si>
  <si>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</si>
  <si>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</si>
  <si>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</si>
  <si>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</si>
  <si>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</si>
  <si>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</si>
  <si>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</si>
  <si>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</si>
  <si>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</si>
  <si>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</si>
  <si>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</si>
  <si>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</si>
  <si>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</si>
  <si>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</si>
  <si>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</si>
  <si>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</si>
  <si>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</si>
  <si>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</si>
  <si>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</si>
  <si>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</si>
  <si>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</si>
  <si>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</si>
  <si>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</si>
  <si>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</si>
  <si>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</si>
  <si>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</si>
  <si>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</si>
  <si>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</si>
  <si>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</si>
  <si>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</si>
  <si>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</si>
  <si>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</si>
  <si>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</si>
  <si>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</si>
  <si>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</si>
  <si>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</si>
  <si>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</si>
  <si>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</si>
  <si>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</si>
  <si>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</si>
  <si>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</si>
  <si>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</si>
  <si>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</si>
  <si>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</si>
  <si>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</si>
  <si>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</si>
  <si>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</si>
  <si>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</si>
  <si>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</si>
  <si>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</si>
  <si>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</si>
  <si>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</si>
  <si>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</si>
  <si>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</si>
  <si>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</si>
  <si>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</si>
  <si>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</si>
  <si>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</si>
  <si>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</si>
  <si>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</si>
  <si>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</si>
  <si>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</si>
  <si>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</si>
  <si>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</si>
  <si>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</si>
  <si>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</si>
  <si>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</si>
  <si>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</si>
  <si>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</si>
  <si>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</si>
  <si>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</si>
  <si>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</si>
  <si>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</si>
  <si>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</si>
  <si>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</si>
  <si>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</si>
  <si>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</si>
  <si>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</si>
  <si>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</si>
  <si>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</si>
  <si>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</si>
  <si>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</si>
  <si>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</si>
  <si>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</si>
  <si>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</si>
  <si>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</si>
  <si>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</si>
  <si>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</si>
  <si>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</si>
  <si>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</si>
  <si>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</si>
  <si>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</si>
  <si>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</si>
  <si>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</si>
  <si>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</si>
  <si>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</si>
  <si>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</si>
  <si>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</si>
  <si>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</si>
  <si>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</si>
  <si>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</si>
  <si>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</si>
  <si>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</si>
  <si>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</si>
  <si>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</si>
  <si>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</si>
  <si>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</si>
  <si>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</si>
  <si>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</si>
  <si>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</si>
  <si>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</si>
  <si>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</si>
  <si>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</si>
  <si>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</si>
  <si>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</si>
  <si>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</si>
  <si>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</si>
  <si>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</si>
  <si>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</si>
  <si>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</si>
  <si>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</si>
  <si>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</si>
  <si>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</si>
  <si>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</si>
  <si>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</si>
  <si>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</si>
  <si>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</si>
  <si>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</si>
  <si>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</si>
  <si>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</si>
  <si>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</si>
  <si>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</si>
  <si>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</si>
  <si>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</si>
  <si>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</si>
  <si>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</si>
  <si>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</si>
  <si>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</si>
  <si>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</si>
  <si>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</si>
  <si>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</si>
  <si>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</si>
  <si>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</si>
  <si>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</si>
  <si>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</si>
  <si>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</si>
  <si>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</si>
  <si>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</si>
  <si>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</si>
  <si>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</si>
  <si>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</si>
  <si>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</si>
  <si>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</si>
  <si>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</si>
  <si>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</si>
  <si>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</si>
  <si>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</si>
  <si>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</si>
  <si>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</si>
  <si>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</si>
  <si>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</si>
  <si>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</si>
  <si>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</si>
  <si>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</si>
  <si>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</si>
  <si>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</si>
  <si>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</si>
  <si>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</si>
  <si>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</si>
  <si>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</si>
  <si>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</si>
  <si>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</si>
  <si>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</si>
  <si>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</si>
  <si>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</si>
  <si>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</si>
  <si>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</si>
  <si>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</si>
  <si>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</si>
  <si>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</si>
  <si>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</si>
  <si>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</si>
  <si>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</si>
  <si>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</si>
  <si>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</si>
  <si>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</si>
  <si>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</si>
  <si>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</si>
  <si>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</si>
  <si>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</si>
  <si>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</si>
  <si>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</si>
  <si>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</si>
  <si>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</si>
  <si>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</si>
  <si>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</si>
  <si>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</si>
  <si>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</si>
  <si>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</si>
  <si>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</si>
  <si>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</si>
  <si>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</si>
  <si>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</si>
  <si>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</si>
  <si>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</si>
  <si>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</si>
  <si>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</si>
  <si>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</si>
  <si>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</si>
  <si>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</si>
  <si>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</si>
  <si>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</si>
  <si>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</si>
  <si>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</si>
  <si>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</si>
  <si>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</si>
  <si>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</si>
  <si>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</si>
  <si>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</si>
  <si>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</si>
  <si>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</si>
  <si>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</si>
  <si>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</si>
  <si>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</si>
  <si>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</si>
  <si>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</si>
  <si>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</si>
  <si>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</si>
  <si>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</si>
  <si>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</si>
  <si>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</si>
  <si>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</si>
  <si>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</si>
  <si>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</si>
  <si>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</si>
  <si>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</si>
  <si>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</si>
  <si>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</si>
  <si>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</si>
  <si>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</si>
  <si>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</si>
  <si>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</si>
  <si>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</si>
  <si>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</si>
  <si>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</si>
  <si>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</si>
  <si>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</si>
  <si>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</si>
  <si>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</si>
  <si>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</si>
  <si>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</si>
  <si>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</si>
  <si>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</si>
  <si>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</si>
  <si>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</si>
  <si>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</si>
  <si>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</si>
  <si>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</si>
  <si>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</si>
  <si>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</si>
  <si>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</si>
  <si>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</si>
  <si>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</si>
  <si>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</si>
  <si>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</si>
  <si>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</si>
  <si>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</si>
  <si>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</si>
  <si>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</si>
  <si>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</si>
  <si>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</si>
  <si>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</si>
  <si>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</si>
  <si>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</si>
  <si>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</si>
  <si>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</si>
  <si>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</si>
  <si>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</si>
  <si>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</si>
  <si>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</si>
  <si>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</si>
  <si>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</si>
  <si>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</si>
  <si>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</si>
  <si>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</si>
  <si>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</si>
  <si>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</si>
  <si>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</si>
  <si>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</si>
  <si>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</si>
  <si>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</si>
  <si>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</si>
  <si>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</si>
  <si>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</si>
  <si>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</si>
  <si>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</si>
  <si>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</si>
  <si>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</si>
  <si>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</si>
  <si>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</si>
  <si>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</si>
  <si>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</si>
  <si>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</si>
  <si>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</si>
  <si>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</si>
  <si>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</si>
  <si>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</si>
  <si>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</si>
  <si>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</si>
  <si>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</si>
  <si>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</si>
  <si>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</si>
  <si>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</si>
  <si>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</si>
  <si>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</si>
  <si>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</si>
  <si>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</si>
  <si>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</si>
  <si>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</si>
  <si>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</si>
  <si>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</si>
  <si>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</si>
  <si>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</si>
  <si>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</si>
  <si>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</si>
  <si>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</si>
  <si>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</si>
  <si>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</si>
  <si>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</si>
  <si>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</si>
  <si>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</si>
  <si>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</si>
  <si>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</si>
  <si>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</si>
  <si>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</si>
  <si>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</si>
  <si>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</si>
  <si>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</si>
  <si>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</si>
  <si>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</si>
  <si>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</si>
  <si>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</si>
  <si>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</si>
  <si>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</si>
  <si>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</si>
  <si>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</si>
  <si>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</si>
  <si>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</si>
  <si>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</si>
  <si>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</si>
  <si>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</si>
  <si>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</si>
  <si>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</si>
  <si>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</si>
  <si>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</si>
  <si>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</si>
  <si>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</si>
  <si>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</si>
  <si>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</si>
  <si>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</si>
  <si>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</si>
  <si>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</si>
  <si>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</si>
  <si>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</si>
  <si>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</si>
  <si>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</si>
  <si>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</si>
  <si>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</si>
  <si>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</si>
  <si>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</si>
  <si>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</si>
  <si>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</si>
  <si>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</si>
  <si>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</si>
  <si>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</si>
  <si>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</si>
  <si>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</si>
  <si>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</si>
  <si>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</si>
  <si>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</si>
  <si>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</si>
  <si>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</si>
  <si>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</si>
  <si>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</si>
  <si>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</si>
  <si>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</si>
  <si>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</si>
  <si>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</si>
  <si>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</si>
  <si>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</si>
  <si>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</si>
  <si>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</si>
  <si>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</si>
  <si>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</si>
  <si>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</si>
  <si>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</si>
  <si>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</si>
  <si>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</si>
  <si>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</si>
  <si>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</si>
  <si>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</si>
  <si>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</si>
  <si>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</si>
  <si>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</si>
  <si>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</si>
  <si>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</si>
  <si>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</si>
  <si>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</si>
  <si>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</si>
  <si>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</si>
  <si>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</si>
  <si>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</si>
  <si>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</si>
  <si>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</si>
  <si>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</si>
  <si>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</si>
  <si>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</si>
  <si>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</si>
  <si>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</si>
  <si>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</si>
  <si>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</si>
  <si>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</si>
  <si>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</si>
  <si>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</si>
  <si>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</si>
  <si>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</si>
  <si>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</si>
  <si>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</si>
  <si>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</si>
  <si>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</si>
  <si>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</si>
  <si>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</si>
  <si>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</si>
  <si>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</si>
  <si>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</si>
  <si>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</si>
  <si>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</si>
  <si>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</si>
  <si>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</si>
  <si>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</si>
  <si>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</si>
  <si>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</si>
  <si>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</si>
  <si>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</si>
  <si>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</si>
  <si>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</si>
  <si>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</si>
  <si>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</si>
  <si>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</si>
  <si>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</si>
  <si>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</si>
  <si>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</si>
  <si>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</si>
  <si>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</si>
  <si>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</si>
  <si>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</si>
  <si>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</si>
  <si>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</si>
  <si>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</si>
  <si>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</si>
  <si>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</si>
  <si>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</si>
  <si>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</si>
  <si>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</si>
  <si>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</si>
  <si>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</si>
  <si>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</si>
  <si>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</si>
  <si>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</si>
  <si>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</si>
  <si>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</si>
  <si>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</si>
  <si>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</si>
  <si>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</si>
  <si>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</si>
  <si>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</si>
  <si>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</si>
  <si>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</si>
  <si>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</si>
  <si>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</si>
  <si>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</si>
  <si>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</si>
  <si>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</si>
  <si>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</si>
  <si>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</si>
  <si>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</si>
  <si>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</si>
  <si>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</si>
  <si>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</si>
  <si>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</si>
  <si>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</si>
  <si>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</si>
  <si>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</si>
  <si>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</si>
  <si>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</si>
  <si>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</si>
  <si>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</si>
  <si>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</si>
  <si>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</si>
  <si>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</si>
  <si>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</si>
  <si>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</si>
  <si>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</si>
  <si>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</si>
  <si>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</si>
  <si>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</si>
  <si>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</si>
  <si>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</si>
  <si>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</si>
  <si>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</si>
  <si>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</si>
  <si>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</si>
  <si>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</si>
  <si>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</si>
  <si>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</si>
  <si>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</si>
  <si>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</si>
  <si>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</si>
  <si>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</si>
  <si>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</si>
  <si>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</si>
  <si>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</si>
  <si>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</si>
  <si>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</si>
  <si>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</si>
  <si>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</si>
  <si>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</si>
  <si>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</si>
  <si>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</si>
  <si>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</si>
  <si>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</si>
  <si>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</si>
  <si>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</si>
  <si>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</si>
  <si>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</si>
  <si>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</si>
  <si>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</si>
  <si>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</si>
  <si>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</si>
  <si>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</si>
  <si>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</si>
  <si>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</si>
  <si>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</si>
  <si>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</si>
  <si>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</si>
  <si>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</si>
  <si>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</si>
  <si>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</si>
  <si>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</si>
  <si>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</si>
  <si>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</si>
  <si>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</si>
  <si>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</si>
  <si>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</si>
  <si>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</si>
  <si>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</si>
  <si>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</si>
  <si>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</si>
  <si>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</si>
  <si>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</si>
  <si>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</si>
  <si>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</si>
  <si>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</si>
  <si>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</si>
  <si>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</si>
  <si>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</si>
  <si>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</si>
  <si>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</si>
  <si>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</si>
  <si>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</si>
  <si>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</si>
  <si>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</si>
  <si>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</si>
  <si>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</si>
  <si>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</si>
  <si>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</si>
  <si>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</si>
  <si>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</si>
  <si>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</si>
  <si>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</si>
  <si>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</si>
  <si>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</si>
  <si>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</si>
  <si>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</si>
  <si>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</si>
  <si>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</si>
  <si>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</si>
  <si>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</si>
  <si>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</si>
  <si>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</si>
  <si>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</si>
  <si>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</si>
  <si>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</si>
  <si>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</si>
  <si>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</si>
  <si>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</si>
  <si>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</si>
  <si>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</si>
  <si>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</si>
  <si>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</si>
  <si>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</si>
  <si>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</si>
  <si>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</si>
  <si>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</si>
  <si>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</si>
  <si>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</si>
  <si>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</si>
  <si>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</si>
  <si>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</si>
  <si>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</si>
  <si>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</si>
  <si>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</si>
  <si>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</si>
  <si>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</si>
  <si>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</si>
  <si>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</si>
  <si>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</si>
  <si>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</si>
  <si>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</si>
  <si>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</si>
  <si>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</si>
  <si>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</si>
  <si>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</si>
  <si>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</si>
  <si>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</si>
  <si>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</si>
  <si>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</si>
  <si>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</si>
  <si>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</si>
  <si>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</si>
  <si>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</si>
  <si>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</si>
  <si>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</si>
  <si>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</si>
  <si>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</si>
  <si>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</si>
  <si>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</si>
  <si>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</si>
  <si>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</si>
  <si>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</si>
  <si>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</si>
  <si>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</si>
  <si>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</si>
  <si>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</si>
  <si>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</si>
  <si>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</si>
  <si>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</si>
  <si>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</si>
  <si>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</si>
  <si>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</si>
  <si>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</si>
  <si>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</si>
  <si>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</si>
  <si>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</si>
  <si>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</si>
  <si>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</si>
  <si>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</si>
  <si>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</si>
  <si>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</si>
  <si>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</si>
  <si>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</si>
  <si>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</si>
  <si>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</si>
  <si>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</si>
  <si>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</si>
  <si>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</si>
  <si>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</si>
  <si>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</si>
  <si>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</si>
  <si>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</si>
  <si>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</si>
  <si>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</si>
  <si>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</si>
  <si>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</si>
  <si>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</si>
  <si>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</si>
  <si>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</si>
  <si>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</si>
  <si>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</si>
  <si>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</si>
  <si>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</si>
  <si>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</si>
  <si>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</si>
  <si>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</si>
  <si>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</si>
  <si>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</si>
  <si>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</si>
  <si>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</si>
  <si>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</si>
  <si>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</si>
  <si>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</si>
  <si>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</si>
  <si>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</si>
  <si>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</si>
  <si>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</si>
  <si>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</si>
  <si>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</si>
  <si>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</si>
  <si>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</si>
  <si>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</si>
  <si>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</si>
  <si>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</si>
  <si>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</si>
  <si>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</si>
  <si>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</si>
  <si>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</si>
  <si>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</si>
  <si>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</si>
  <si>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</si>
  <si>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</si>
  <si>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</si>
  <si>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</si>
  <si>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</si>
  <si>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</si>
  <si>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</si>
  <si>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</si>
  <si>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</si>
  <si>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</si>
  <si>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</si>
  <si>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</si>
  <si>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</si>
  <si>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</si>
  <si>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</si>
  <si>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</si>
  <si>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</si>
  <si>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</si>
  <si>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</si>
  <si>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</si>
  <si>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</si>
  <si>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</si>
  <si>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</si>
  <si>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</si>
  <si>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</si>
  <si>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</si>
  <si>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</si>
  <si>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</si>
  <si>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</si>
  <si>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</si>
  <si>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</si>
  <si>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</si>
  <si>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</si>
  <si>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</si>
  <si>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</si>
  <si>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</si>
  <si>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</si>
  <si>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</si>
  <si>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</si>
  <si>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</si>
  <si>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</si>
  <si>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</si>
  <si>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</si>
  <si>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</si>
  <si>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</si>
  <si>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</si>
  <si>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</si>
  <si>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</si>
  <si>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</si>
  <si>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</si>
  <si>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</si>
  <si>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</si>
  <si>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</si>
  <si>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</si>
  <si>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</si>
  <si>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</si>
  <si>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</si>
  <si>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</si>
  <si>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</si>
  <si>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</si>
  <si>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</si>
  <si>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</si>
  <si>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</si>
  <si>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</si>
  <si>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</si>
  <si>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</si>
  <si>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</si>
  <si>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</si>
  <si>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</si>
  <si>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</si>
  <si>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</si>
  <si>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</si>
  <si>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</si>
  <si>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</si>
  <si>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</si>
  <si>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</si>
  <si>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</si>
  <si>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</si>
  <si>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</si>
  <si>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</si>
  <si>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</si>
  <si>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</si>
  <si>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</si>
  <si>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</si>
  <si>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</si>
  <si>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</si>
  <si>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</si>
  <si>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</si>
  <si>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</si>
  <si>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</si>
  <si>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</si>
  <si>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</si>
  <si>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</si>
  <si>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</si>
  <si>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</si>
  <si>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</si>
  <si>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</si>
  <si>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</si>
  <si>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</si>
  <si>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</si>
  <si>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</si>
  <si>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</si>
  <si>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</si>
  <si>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</si>
  <si>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</si>
  <si>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</si>
  <si>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</si>
  <si>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</si>
  <si>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</si>
  <si>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</si>
  <si>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</si>
  <si>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</si>
  <si>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</si>
  <si>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</si>
  <si>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</si>
  <si>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</si>
  <si>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</si>
  <si>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</si>
  <si>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</si>
  <si>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</si>
  <si>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</si>
  <si>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</si>
  <si>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</si>
  <si>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</si>
  <si>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</si>
  <si>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</si>
  <si>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</si>
  <si>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</si>
  <si>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</si>
  <si>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</si>
  <si>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</si>
  <si>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</si>
  <si>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</si>
  <si>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</si>
  <si>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</si>
  <si>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</si>
  <si>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</si>
  <si>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</si>
  <si>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</si>
  <si>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</si>
  <si>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</si>
  <si>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</si>
  <si>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</si>
  <si>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</si>
  <si>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</si>
  <si>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</si>
  <si>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</si>
  <si>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</si>
  <si>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</si>
  <si>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</si>
  <si>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</si>
  <si>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</si>
  <si>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</si>
  <si>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</si>
  <si>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</si>
  <si>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</si>
  <si>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</si>
  <si>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</si>
  <si>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</si>
  <si>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</si>
  <si>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</si>
  <si>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</si>
  <si>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</si>
  <si>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</si>
  <si>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</si>
  <si>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</si>
  <si>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</si>
  <si>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</si>
  <si>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</si>
  <si>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</si>
  <si>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</si>
  <si>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</si>
  <si>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</si>
  <si>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</si>
  <si>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</si>
  <si>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</si>
  <si>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</si>
  <si>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</si>
  <si>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</si>
  <si>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</si>
  <si>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</si>
  <si>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</si>
  <si>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</si>
  <si>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</si>
  <si>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</si>
  <si>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</si>
  <si>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</si>
  <si>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</si>
  <si>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</si>
  <si>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</si>
  <si>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</si>
  <si>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</si>
  <si>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</si>
  <si>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</si>
  <si>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</si>
  <si>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</si>
  <si>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</si>
  <si>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</si>
  <si>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</si>
  <si>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</si>
  <si>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</si>
  <si>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</si>
  <si>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</si>
  <si>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</si>
  <si>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</si>
  <si>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</si>
  <si>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</si>
  <si>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</si>
  <si>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</si>
  <si>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</si>
  <si>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</si>
  <si>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</si>
  <si>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</si>
  <si>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</si>
  <si>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</si>
  <si>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</si>
  <si>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</si>
  <si>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</si>
  <si>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</si>
  <si>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</si>
  <si>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</si>
  <si>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</si>
  <si>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</si>
  <si>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</si>
  <si>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</si>
  <si>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</si>
  <si>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</si>
  <si>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</si>
  <si>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</si>
  <si>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</si>
  <si>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</si>
  <si>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</si>
  <si>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</si>
  <si>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</si>
  <si>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</si>
  <si>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</si>
  <si>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</si>
  <si>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</si>
  <si>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</si>
  <si>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</si>
  <si>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</si>
  <si>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</si>
  <si>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</si>
  <si>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</si>
  <si>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</si>
  <si>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</si>
  <si>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</si>
  <si>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</si>
  <si>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</si>
  <si>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</si>
  <si>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</si>
  <si>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</si>
  <si>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</si>
  <si>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</si>
  <si>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</si>
  <si>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</si>
  <si>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</si>
  <si>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</si>
  <si>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</si>
  <si>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</si>
  <si>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</si>
  <si>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</si>
  <si>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</si>
  <si>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</si>
  <si>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</si>
  <si>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</si>
  <si>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</si>
  <si>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</si>
  <si>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</si>
  <si>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</si>
  <si>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</si>
  <si>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</si>
  <si>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</si>
  <si>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</si>
  <si>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</si>
  <si>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</si>
  <si>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</si>
  <si>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</si>
  <si>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</si>
  <si>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</si>
  <si>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</si>
  <si>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</si>
  <si>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</si>
  <si>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</si>
  <si>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</si>
  <si>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</si>
  <si>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</si>
  <si>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</si>
  <si>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</si>
  <si>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</si>
  <si>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</si>
  <si>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</si>
  <si>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</si>
  <si>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</si>
  <si>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</si>
  <si>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</si>
  <si>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</si>
  <si>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</si>
  <si>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</si>
  <si>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</si>
  <si>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</si>
  <si>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</si>
  <si>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</si>
  <si>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</si>
  <si>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</si>
  <si>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</si>
  <si>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</si>
  <si>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</si>
  <si>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</si>
  <si>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</si>
  <si>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</si>
  <si>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</si>
  <si>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</si>
  <si>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</si>
  <si>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</si>
  <si>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</si>
  <si>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</si>
  <si>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</si>
  <si>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</si>
  <si>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</si>
  <si>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</si>
  <si>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</si>
  <si>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</si>
  <si>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</si>
  <si>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</si>
  <si>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</si>
  <si>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</si>
  <si>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</si>
  <si>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</si>
  <si>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</si>
  <si>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</si>
  <si>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</si>
  <si>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</si>
  <si>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</si>
  <si>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</si>
  <si>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</si>
  <si>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</si>
  <si>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</si>
  <si>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</si>
  <si>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</si>
  <si>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</si>
  <si>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</si>
  <si>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</si>
  <si>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</si>
  <si>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</si>
  <si>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</si>
  <si>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</si>
  <si>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</si>
  <si>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</si>
  <si>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</si>
  <si>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</si>
  <si>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</si>
  <si>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</si>
  <si>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</si>
  <si>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</si>
  <si>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</si>
  <si>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</si>
  <si>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</si>
  <si>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</si>
  <si>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</si>
  <si>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</si>
  <si>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</si>
  <si>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</si>
  <si>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</si>
  <si>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</si>
  <si>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</si>
  <si>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</si>
  <si>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</si>
  <si>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</si>
  <si>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</si>
  <si>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</si>
  <si>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</si>
  <si>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</si>
  <si>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</si>
  <si>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</si>
  <si>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</si>
  <si>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</si>
  <si>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</si>
  <si>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</si>
  <si>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</si>
  <si>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</si>
  <si>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</si>
  <si>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</si>
  <si>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</si>
  <si>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</si>
  <si>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</si>
  <si>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</si>
  <si>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</si>
  <si>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</si>
  <si>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</si>
  <si>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</si>
  <si>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</si>
  <si>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</si>
  <si>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</si>
  <si>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</si>
  <si>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</si>
  <si>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</si>
  <si>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</si>
  <si>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</si>
  <si>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</si>
  <si>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</si>
  <si>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</si>
  <si>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</si>
  <si>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</si>
  <si>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</si>
  <si>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</si>
  <si>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</si>
  <si>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</si>
  <si>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</si>
  <si>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</si>
  <si>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</si>
  <si>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</si>
  <si>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</si>
  <si>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</si>
  <si>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</si>
  <si>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</si>
  <si>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</si>
  <si>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</si>
  <si>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</si>
  <si>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</si>
  <si>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</si>
  <si>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</si>
  <si>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</si>
  <si>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</si>
  <si>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</si>
  <si>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</si>
  <si>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</si>
  <si>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</si>
  <si>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</si>
  <si>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</si>
  <si>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</si>
  <si>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</si>
  <si>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</si>
  <si>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</si>
  <si>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</si>
  <si>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</si>
  <si>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</si>
  <si>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</si>
  <si>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</si>
  <si>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</si>
  <si>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</si>
  <si>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</si>
  <si>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</si>
  <si>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</si>
  <si>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</si>
  <si>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</si>
  <si>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</si>
  <si>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</si>
  <si>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</si>
  <si>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</si>
  <si>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</si>
  <si>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</si>
  <si>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</si>
  <si>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</si>
  <si>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</si>
  <si>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</si>
  <si>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</si>
  <si>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</si>
  <si>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</si>
  <si>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</si>
  <si>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</si>
  <si>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</si>
  <si>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</si>
  <si>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</si>
  <si>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</si>
  <si>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</si>
  <si>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</si>
  <si>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</si>
  <si>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</si>
  <si>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</si>
  <si>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</si>
  <si>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</si>
  <si>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</si>
  <si>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</si>
  <si>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</si>
  <si>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</si>
  <si>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</si>
  <si>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</si>
  <si>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</si>
  <si>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</si>
  <si>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</si>
  <si>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</si>
  <si>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</si>
  <si>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</si>
  <si>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</si>
  <si>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</si>
  <si>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</si>
  <si>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</si>
  <si>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</si>
  <si>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</si>
  <si>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</si>
  <si>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</si>
  <si>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</si>
  <si>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</si>
  <si>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</si>
  <si>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</si>
  <si>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</si>
  <si>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</si>
  <si>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</si>
  <si>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</si>
  <si>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</si>
  <si>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</si>
  <si>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</si>
  <si>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</si>
  <si>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</si>
  <si>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</si>
  <si>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</si>
  <si>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</si>
  <si>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</si>
  <si>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</si>
  <si>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</si>
  <si>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</si>
  <si>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</si>
  <si>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</si>
  <si>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</si>
  <si>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</si>
  <si>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</si>
  <si>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</si>
  <si>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</si>
  <si>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</si>
  <si>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</si>
  <si>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</si>
  <si>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</si>
  <si>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</si>
  <si>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</si>
  <si>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</si>
  <si>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</si>
  <si>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</si>
  <si>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</si>
  <si>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</si>
  <si>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</si>
  <si>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</si>
  <si>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</si>
  <si>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</si>
  <si>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</si>
  <si>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</si>
  <si>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</si>
  <si>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</si>
  <si>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</si>
  <si>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</si>
  <si>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</si>
  <si>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</si>
  <si>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</si>
  <si>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</si>
  <si>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</si>
  <si>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</si>
  <si>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</si>
  <si>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</si>
  <si>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</si>
  <si>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</si>
  <si>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</si>
  <si>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</si>
  <si>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</si>
  <si>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</si>
  <si>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</si>
  <si>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</si>
  <si>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</si>
  <si>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</si>
  <si>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</si>
  <si>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</si>
  <si>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</si>
  <si>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</si>
  <si>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</si>
  <si>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</si>
  <si>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</si>
  <si>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</si>
  <si>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</si>
  <si>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</si>
  <si>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</si>
  <si>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</si>
  <si>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</si>
  <si>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</si>
  <si>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</si>
  <si>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</si>
  <si>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</si>
  <si>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</si>
  <si>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</si>
  <si>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</si>
  <si>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</si>
  <si>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</si>
  <si>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</si>
  <si>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</si>
  <si>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</si>
  <si>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</si>
  <si>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</si>
  <si>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</si>
  <si>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</si>
  <si>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</si>
  <si>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</si>
  <si>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</si>
  <si>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</si>
  <si>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</si>
  <si>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</si>
  <si>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</si>
  <si>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</si>
  <si>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</si>
  <si>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</si>
  <si>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</si>
  <si>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</si>
  <si>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</si>
  <si>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</si>
  <si>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</si>
  <si>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</si>
  <si>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</si>
  <si>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</si>
  <si>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</si>
  <si>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</si>
  <si>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</si>
  <si>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</si>
  <si>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</si>
  <si>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</si>
  <si>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</si>
  <si>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</si>
  <si>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</si>
  <si>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</si>
  <si>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</si>
  <si>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</si>
  <si>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</si>
  <si>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</si>
  <si>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</si>
  <si>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</si>
  <si>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</si>
  <si>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</si>
  <si>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</si>
  <si>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</si>
  <si>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</si>
  <si>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</si>
  <si>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</si>
  <si>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</si>
  <si>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</si>
  <si>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</si>
  <si>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</si>
  <si>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</si>
  <si>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</si>
  <si>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</si>
  <si>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</si>
  <si>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</si>
  <si>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</si>
  <si>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</si>
  <si>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</si>
  <si>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</si>
  <si>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</si>
  <si>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</si>
  <si>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</si>
  <si>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</si>
  <si>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</si>
  <si>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</si>
  <si>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</si>
  <si>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</si>
  <si>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</si>
  <si>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</si>
  <si>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</si>
  <si>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</si>
  <si>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</si>
  <si>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</si>
  <si>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</si>
  <si>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</si>
  <si>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</si>
  <si>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</si>
  <si>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</si>
  <si>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</si>
  <si>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</si>
  <si>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</si>
  <si>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</si>
  <si>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</si>
  <si>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</si>
  <si>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</si>
  <si>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</si>
  <si>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</si>
  <si>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</si>
  <si>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</si>
  <si>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</si>
  <si>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</si>
  <si>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</si>
  <si>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</si>
  <si>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</si>
  <si>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</si>
  <si>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</si>
  <si>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</si>
  <si>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</si>
  <si>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</si>
  <si>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</si>
  <si>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</si>
  <si>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</si>
  <si>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</si>
  <si>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</si>
  <si>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</si>
  <si>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</si>
  <si>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</si>
  <si>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</si>
  <si>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</si>
  <si>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</si>
  <si>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</si>
  <si>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</si>
  <si>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</si>
  <si>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</si>
  <si>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</si>
  <si>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</si>
  <si>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</si>
  <si>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</si>
  <si>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</si>
  <si>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</si>
  <si>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</si>
  <si>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</si>
  <si>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</si>
  <si>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</si>
  <si>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</si>
  <si>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</si>
  <si>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</si>
  <si>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</si>
  <si>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</si>
  <si>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</si>
  <si>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</si>
  <si>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</si>
  <si>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</si>
  <si>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</si>
  <si>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</si>
  <si>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</si>
  <si>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</si>
  <si>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</si>
  <si>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</si>
  <si>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</si>
  <si>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</si>
  <si>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</si>
  <si>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</si>
  <si>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</si>
  <si>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</si>
  <si>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</si>
  <si>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</si>
  <si>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</si>
  <si>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</si>
  <si>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</si>
  <si>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</si>
  <si>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</si>
  <si>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</si>
  <si>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</si>
  <si>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</si>
  <si>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</si>
  <si>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</si>
  <si>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</si>
  <si>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</si>
  <si>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</si>
  <si>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</si>
  <si>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</si>
  <si>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</si>
  <si>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</si>
  <si>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</si>
  <si>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</si>
  <si>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</si>
  <si>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</si>
  <si>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</si>
  <si>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</si>
  <si>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</si>
  <si>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</si>
  <si>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</si>
  <si>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</si>
  <si>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</si>
  <si>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</si>
  <si>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</si>
  <si>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</si>
  <si>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</si>
  <si>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</si>
  <si>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</si>
  <si>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</si>
  <si>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</si>
  <si>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</si>
  <si>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</si>
  <si>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</si>
  <si>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</si>
  <si>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</si>
  <si>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</si>
  <si>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</si>
  <si>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</si>
  <si>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</si>
  <si>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</si>
  <si>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</si>
  <si>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</si>
  <si>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</si>
  <si>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</si>
  <si>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</si>
  <si>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</si>
  <si>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</si>
  <si>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</si>
  <si>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</si>
  <si>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</si>
  <si>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</si>
  <si>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</si>
  <si>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</si>
  <si>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</si>
  <si>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</si>
  <si>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</si>
  <si>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</si>
  <si>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</si>
  <si>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</si>
  <si>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</si>
  <si>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</si>
  <si>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</si>
  <si>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</si>
  <si>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</si>
  <si>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</si>
  <si>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</si>
  <si>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</si>
  <si>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</si>
  <si>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</si>
  <si>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</si>
  <si>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</si>
  <si>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</si>
  <si>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</si>
  <si>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</si>
  <si>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</si>
  <si>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</si>
  <si>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</si>
  <si>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</si>
  <si>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</si>
  <si>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</si>
  <si>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</si>
  <si>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</si>
  <si>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</si>
  <si>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</si>
  <si>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</si>
  <si>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</si>
  <si>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</si>
  <si>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</si>
  <si>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</si>
  <si>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</si>
  <si>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</si>
  <si>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</si>
  <si>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</si>
  <si>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</si>
  <si>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</si>
  <si>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</si>
  <si>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</si>
  <si>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</si>
  <si>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</si>
  <si>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</si>
  <si>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</si>
  <si>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</si>
  <si>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</si>
  <si>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</si>
  <si>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</si>
  <si>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</si>
  <si>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</si>
  <si>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</si>
  <si>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</si>
  <si>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</si>
  <si>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</si>
  <si>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</si>
  <si>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</si>
  <si>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</si>
  <si>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</si>
  <si>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</si>
  <si>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</si>
  <si>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</si>
  <si>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</si>
  <si>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</si>
  <si>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</si>
  <si>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</si>
  <si>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</si>
  <si>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</si>
  <si>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</si>
  <si>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</si>
  <si>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</si>
  <si>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</si>
  <si>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</si>
  <si>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</si>
  <si>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</si>
  <si>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</si>
  <si>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</si>
  <si>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</si>
  <si>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</si>
  <si>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</si>
  <si>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</si>
  <si>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</si>
  <si>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</si>
  <si>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</si>
  <si>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</si>
  <si>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</si>
  <si>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</si>
  <si>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</si>
  <si>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</si>
  <si>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</si>
  <si>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</si>
  <si>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</si>
  <si>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</si>
  <si>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</si>
  <si>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</si>
  <si>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</si>
  <si>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</si>
  <si>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</si>
  <si>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</si>
  <si>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</si>
  <si>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</si>
  <si>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</si>
  <si>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</si>
  <si>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</si>
  <si>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</si>
  <si>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</si>
  <si>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</si>
  <si>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</si>
  <si>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</si>
  <si>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</si>
  <si>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</si>
  <si>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</si>
  <si>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</si>
  <si>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</si>
  <si>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</si>
  <si>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</si>
  <si>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</si>
  <si>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</si>
  <si>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</si>
  <si>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</si>
  <si>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</si>
  <si>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</si>
  <si>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</si>
  <si>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</si>
  <si>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</si>
  <si>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</si>
  <si>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</si>
  <si>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</si>
  <si>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</si>
  <si>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</si>
  <si>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</si>
  <si>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</si>
  <si>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</si>
  <si>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</si>
  <si>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</si>
  <si>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</si>
  <si>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</si>
  <si>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</si>
  <si>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</si>
  <si>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</si>
  <si>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</si>
  <si>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</si>
  <si>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</si>
  <si>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</si>
  <si>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</si>
  <si>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</si>
  <si>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</si>
  <si>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</si>
  <si>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</si>
  <si>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</si>
  <si>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</si>
  <si>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</si>
  <si>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</si>
  <si>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</si>
  <si>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</si>
  <si>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</si>
  <si>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</si>
  <si>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</si>
  <si>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</si>
  <si>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</si>
  <si>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</si>
  <si>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</si>
  <si>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</si>
  <si>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</si>
  <si>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</si>
  <si>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</si>
  <si>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</si>
  <si>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</si>
  <si>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</si>
  <si>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</si>
  <si>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</si>
  <si>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</si>
  <si>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</si>
  <si>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</si>
  <si>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</si>
  <si>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</si>
  <si>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</si>
  <si>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</si>
  <si>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</si>
  <si>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</si>
  <si>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</si>
  <si>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</si>
  <si>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</si>
  <si>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</si>
  <si>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</si>
  <si>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</si>
  <si>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</si>
  <si>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</si>
  <si>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</si>
  <si>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</si>
  <si>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</si>
  <si>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</si>
  <si>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</si>
  <si>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</si>
  <si>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</si>
  <si>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</si>
  <si>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</si>
  <si>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</si>
  <si>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</si>
  <si>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</si>
  <si>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</si>
  <si>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</si>
  <si>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</si>
  <si>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</si>
  <si>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</si>
  <si>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</si>
  <si>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</si>
  <si>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</si>
  <si>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</si>
  <si>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</si>
  <si>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</si>
  <si>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</si>
  <si>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</si>
  <si>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</si>
  <si>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</si>
  <si>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</si>
  <si>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</si>
  <si>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</si>
  <si>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</si>
  <si>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</si>
  <si>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</si>
  <si>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</si>
  <si>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</si>
  <si>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</si>
  <si>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</si>
  <si>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</si>
  <si>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</si>
  <si>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</si>
  <si>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</si>
  <si>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</si>
  <si>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</si>
  <si>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</si>
  <si>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</si>
  <si>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</si>
  <si>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</si>
  <si>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</si>
  <si>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</si>
  <si>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</si>
  <si>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</si>
  <si>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</si>
  <si>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</si>
  <si>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</si>
  <si>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</si>
  <si>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</si>
  <si>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</si>
  <si>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</si>
  <si>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</si>
  <si>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</si>
  <si>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</si>
  <si>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</si>
  <si>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</si>
  <si>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</si>
  <si>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</si>
  <si>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</si>
  <si>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</si>
  <si>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</si>
  <si>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</si>
  <si>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</si>
  <si>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</si>
  <si>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</si>
  <si>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</si>
  <si>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</si>
  <si>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</si>
  <si>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</si>
  <si>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</si>
  <si>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</si>
  <si>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</si>
  <si>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</si>
  <si>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</si>
  <si>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</si>
  <si>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</si>
  <si>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</si>
  <si>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</si>
  <si>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</si>
  <si>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</si>
  <si>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</si>
  <si>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</si>
  <si>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</si>
  <si>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</si>
  <si>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</si>
  <si>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</si>
  <si>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</si>
  <si>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</si>
  <si>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</si>
  <si>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</si>
  <si>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</si>
  <si>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</si>
  <si>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</si>
  <si>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</si>
  <si>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</si>
  <si>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</si>
  <si>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</si>
  <si>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</si>
  <si>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</si>
  <si>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</si>
  <si>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</si>
  <si>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</si>
  <si>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</si>
  <si>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</si>
  <si>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</si>
  <si>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</si>
  <si>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</si>
  <si>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</si>
  <si>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</si>
  <si>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</si>
  <si>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</si>
  <si>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</si>
  <si>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</si>
  <si>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</si>
  <si>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</si>
  <si>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</si>
  <si>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</si>
  <si>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</si>
  <si>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</si>
  <si>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</si>
  <si>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</si>
  <si>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</si>
  <si>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</si>
  <si>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</si>
  <si>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</si>
  <si>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</si>
  <si>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</si>
  <si>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</si>
  <si>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</si>
  <si>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</si>
  <si>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</si>
  <si>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</si>
  <si>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</si>
  <si>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</si>
  <si>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</si>
  <si>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</si>
  <si>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</si>
  <si>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</si>
  <si>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</si>
  <si>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</si>
  <si>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</si>
  <si>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</si>
  <si>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</si>
  <si>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</si>
  <si>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</si>
  <si>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</si>
  <si>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</si>
  <si>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</si>
  <si>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</si>
  <si>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</si>
  <si>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</si>
  <si>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</si>
  <si>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</si>
  <si>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</si>
  <si>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</si>
  <si>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</si>
  <si>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</si>
  <si>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</si>
  <si>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</si>
  <si>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</si>
  <si>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</si>
  <si>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</si>
  <si>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</si>
  <si>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</si>
  <si>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</si>
  <si>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</si>
  <si>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</si>
  <si>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</si>
  <si>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</si>
  <si>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</si>
  <si>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</si>
  <si>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</si>
  <si>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</si>
  <si>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</si>
  <si>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</si>
  <si>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</si>
  <si>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</si>
  <si>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</si>
  <si>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</si>
  <si>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</si>
  <si>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</si>
  <si>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</si>
  <si>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</si>
  <si>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</si>
  <si>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</si>
  <si>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</si>
  <si>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</si>
  <si>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</si>
  <si>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</si>
  <si>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</si>
  <si>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</si>
  <si>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</si>
  <si>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</si>
  <si>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</si>
  <si>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</si>
  <si>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</si>
  <si>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</si>
  <si>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</si>
  <si>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</si>
  <si>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</si>
  <si>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</si>
  <si>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</si>
  <si>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</si>
  <si>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</si>
  <si>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</si>
  <si>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</si>
  <si>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</si>
  <si>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</si>
  <si>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</si>
  <si>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</si>
  <si>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</si>
  <si>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</si>
  <si>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</si>
  <si>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</si>
  <si>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</si>
  <si>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</si>
  <si>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</si>
  <si>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</si>
  <si>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</si>
  <si>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</si>
  <si>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</si>
  <si>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</si>
  <si>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</si>
  <si>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</si>
  <si>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</si>
  <si>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</si>
  <si>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</si>
  <si>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</si>
  <si>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</si>
  <si>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</si>
  <si>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</si>
  <si>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</si>
  <si>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</si>
  <si>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</si>
  <si>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</si>
  <si>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</si>
  <si>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</si>
  <si>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</si>
  <si>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</si>
  <si>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</si>
  <si>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</si>
  <si>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</si>
  <si>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</si>
  <si>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</si>
  <si>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</si>
  <si>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</si>
  <si>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</si>
  <si>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</si>
  <si>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</si>
  <si>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</si>
  <si>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</si>
  <si>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</si>
  <si>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</si>
  <si>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</si>
  <si>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</si>
  <si>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</si>
  <si>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</si>
  <si>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</si>
  <si>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</si>
  <si>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</si>
  <si>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</si>
  <si>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</si>
  <si>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</si>
  <si>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</si>
  <si>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</si>
  <si>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</si>
  <si>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</si>
  <si>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</si>
  <si>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</si>
  <si>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</si>
  <si>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</si>
  <si>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</si>
  <si>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</si>
  <si>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</si>
  <si>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</si>
  <si>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</si>
  <si>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</si>
  <si>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</si>
  <si>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</si>
  <si>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</si>
  <si>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</si>
  <si>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</si>
  <si>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</si>
  <si>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</si>
  <si>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</si>
  <si>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</si>
  <si>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</si>
  <si>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</si>
  <si>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</si>
  <si>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</si>
  <si>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</si>
  <si>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</si>
  <si>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</si>
  <si>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</si>
  <si>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</si>
  <si>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</si>
  <si>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</si>
  <si>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</si>
  <si>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</si>
  <si>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</si>
  <si>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</si>
  <si>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</si>
  <si>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</si>
  <si>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</si>
  <si>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</si>
  <si>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</si>
  <si>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</si>
  <si>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</si>
  <si>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</si>
  <si>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</si>
  <si>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</si>
  <si>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</si>
  <si>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</si>
  <si>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</si>
  <si>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</si>
  <si>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</si>
  <si>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</si>
  <si>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</si>
  <si>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</si>
  <si>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</si>
  <si>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</si>
  <si>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</si>
  <si>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</si>
  <si>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</si>
  <si>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</si>
  <si>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</si>
  <si>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</si>
  <si>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</si>
  <si>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</si>
  <si>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</si>
  <si>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</si>
  <si>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</si>
  <si>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</si>
  <si>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</si>
  <si>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</si>
  <si>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</si>
  <si>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</si>
  <si>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</si>
  <si>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</si>
  <si>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</si>
  <si>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</si>
  <si>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</si>
  <si>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</si>
  <si>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</si>
  <si>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</si>
  <si>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</si>
  <si>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</si>
  <si>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</si>
  <si>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</si>
  <si>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</si>
  <si>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</si>
  <si>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</si>
  <si>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</si>
  <si>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</si>
  <si>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</si>
  <si>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</si>
  <si>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</si>
  <si>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</si>
  <si>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</si>
  <si>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</si>
  <si>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</si>
  <si>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</si>
  <si>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</si>
  <si>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</si>
  <si>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</si>
  <si>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</si>
  <si>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</si>
  <si>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</si>
  <si>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</si>
  <si>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</si>
  <si>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</si>
  <si>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</si>
  <si>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</si>
  <si>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</si>
  <si>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</si>
  <si>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</si>
  <si>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</si>
  <si>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</si>
  <si>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</si>
  <si>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</si>
  <si>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</si>
  <si>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</si>
  <si>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</si>
  <si>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</si>
  <si>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</si>
  <si>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</si>
  <si>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</si>
  <si>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</si>
  <si>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</si>
  <si>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</si>
  <si>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</si>
  <si>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</si>
  <si>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</si>
  <si>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</si>
  <si>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</si>
  <si>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</si>
  <si>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</si>
  <si>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</si>
  <si>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</si>
  <si>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</si>
  <si>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</si>
  <si>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</si>
  <si>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</si>
  <si>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</si>
  <si>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</si>
  <si>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</si>
  <si>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</si>
  <si>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</si>
  <si>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</si>
  <si>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</si>
  <si>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</si>
  <si>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</si>
  <si>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</si>
  <si>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</si>
  <si>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</si>
  <si>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</si>
  <si>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</si>
  <si>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</si>
  <si>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</si>
  <si>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</si>
  <si>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</si>
  <si>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</si>
  <si>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</si>
  <si>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</si>
  <si>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</si>
  <si>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</si>
  <si>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</si>
  <si>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</si>
  <si>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</si>
  <si>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</si>
  <si>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</si>
  <si>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</si>
  <si>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</si>
  <si>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</si>
  <si>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</si>
  <si>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</si>
  <si>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</si>
  <si>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</si>
  <si>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</si>
  <si>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</si>
  <si>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</si>
  <si>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</si>
  <si>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</si>
  <si>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</si>
  <si>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</si>
  <si>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</si>
  <si>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</si>
  <si>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</si>
  <si>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</si>
  <si>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</si>
  <si>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</si>
  <si>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</si>
  <si>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</si>
  <si>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</si>
  <si>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</si>
  <si>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</si>
  <si>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</si>
  <si>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</si>
  <si>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</si>
  <si>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</si>
  <si>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</si>
  <si>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</si>
  <si>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</si>
  <si>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</si>
  <si>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</si>
  <si>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</si>
  <si>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</si>
  <si>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</si>
  <si>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</si>
  <si>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</si>
  <si>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</si>
  <si>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</si>
  <si>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</si>
  <si>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</si>
  <si>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</si>
  <si>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</si>
  <si>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</si>
  <si>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</si>
  <si>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</si>
  <si>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</si>
  <si>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</si>
  <si>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</si>
  <si>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</si>
  <si>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</si>
  <si>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</si>
  <si>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</si>
  <si>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</si>
  <si>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</si>
  <si>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</si>
  <si>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</si>
  <si>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</si>
  <si>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</si>
  <si>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</si>
  <si>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</si>
  <si>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</si>
  <si>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</si>
  <si>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</si>
  <si>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</si>
  <si>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</si>
  <si>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</si>
  <si>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</si>
  <si>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</si>
  <si>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</si>
  <si>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</si>
  <si>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</si>
  <si>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</si>
  <si>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</si>
  <si>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</si>
  <si>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</si>
  <si>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</si>
  <si>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</si>
  <si>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</si>
  <si>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</si>
  <si>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</si>
  <si>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</si>
  <si>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</si>
  <si>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</si>
  <si>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</si>
  <si>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</si>
  <si>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</si>
  <si>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</si>
  <si>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</si>
  <si>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</si>
  <si>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</si>
  <si>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</si>
  <si>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</si>
  <si>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</si>
  <si>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</si>
  <si>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</si>
  <si>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</si>
  <si>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</si>
  <si>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</si>
  <si>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</si>
  <si>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</si>
  <si>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</si>
  <si>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</si>
  <si>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</si>
  <si>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</si>
  <si>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</si>
  <si>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</si>
  <si>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</si>
  <si>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</si>
  <si>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</si>
  <si>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</si>
  <si>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</si>
  <si>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</si>
  <si>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</si>
  <si>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</si>
  <si>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</si>
  <si>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</si>
  <si>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</si>
  <si>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</si>
  <si>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</si>
  <si>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</si>
  <si>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</si>
  <si>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</si>
  <si>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</si>
  <si>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</si>
  <si>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</si>
  <si>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</si>
  <si>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</si>
  <si>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</si>
  <si>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</si>
  <si>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</si>
  <si>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</si>
  <si>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</si>
  <si>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</si>
  <si>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</si>
  <si>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</si>
  <si>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</si>
  <si>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</si>
  <si>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</si>
  <si>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CG-VOL-OCK6-U8</t>
  </si>
  <si>
    <t>CG-VOL-OCK6-U-BK</t>
  </si>
  <si>
    <t>CG-VOLOCK6UH8</t>
  </si>
  <si>
    <t>CG-VOLOCK6AUN8</t>
  </si>
  <si>
    <t>CG-VOL-6AULN4-C</t>
  </si>
  <si>
    <t>CG-VOL-6UDL-L1T</t>
  </si>
  <si>
    <t>CG-VOL-6UDL-L3T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</si>
  <si>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</si>
  <si>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</si>
  <si>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</si>
  <si>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</si>
  <si>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</si>
  <si>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</si>
  <si>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</si>
  <si>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</si>
  <si>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</si>
  <si>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</si>
  <si>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</si>
  <si>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</si>
  <si>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</si>
  <si>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</si>
  <si>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</si>
  <si>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</si>
  <si>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</si>
  <si>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</si>
  <si>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</si>
  <si>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</si>
  <si>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</si>
  <si>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</si>
  <si>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</si>
  <si>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</si>
  <si>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</si>
  <si>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</si>
  <si>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</si>
  <si>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</si>
  <si>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</si>
  <si>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</si>
  <si>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</si>
  <si>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</si>
  <si>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</si>
  <si>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</si>
  <si>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</si>
  <si>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</si>
  <si>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</si>
  <si>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</si>
  <si>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</si>
  <si>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</si>
  <si>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</si>
  <si>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</si>
  <si>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</si>
  <si>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</si>
  <si>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</si>
  <si>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</si>
  <si>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</si>
  <si>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</si>
  <si>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</si>
  <si>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</si>
  <si>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</si>
  <si>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</si>
  <si>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</si>
  <si>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</si>
  <si>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</si>
  <si>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</si>
  <si>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</si>
  <si>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</si>
  <si>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</si>
  <si>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</si>
  <si>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</si>
  <si>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</si>
  <si>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</si>
  <si>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</si>
  <si>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</si>
  <si>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</si>
  <si>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</si>
  <si>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</si>
  <si>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</si>
  <si>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</si>
  <si>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</si>
  <si>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</si>
  <si>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</si>
  <si>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</si>
  <si>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</si>
  <si>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</si>
  <si>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</si>
  <si>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</si>
  <si>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</si>
  <si>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</si>
  <si>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</si>
  <si>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</si>
  <si>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</si>
  <si>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</si>
  <si>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</si>
  <si>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</si>
  <si>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</si>
  <si>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</si>
  <si>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</si>
  <si>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</si>
  <si>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</si>
  <si>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</si>
  <si>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</si>
  <si>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</si>
  <si>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</si>
  <si>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</si>
  <si>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</si>
  <si>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</si>
  <si>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</si>
  <si>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</si>
  <si>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</si>
  <si>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</si>
  <si>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</si>
  <si>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</si>
  <si>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</si>
  <si>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</si>
  <si>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</si>
  <si>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</si>
  <si>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</si>
  <si>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</si>
  <si>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</si>
  <si>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</si>
  <si>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</si>
  <si>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</si>
  <si>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</si>
  <si>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</si>
  <si>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</si>
  <si>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</si>
  <si>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</si>
  <si>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</si>
  <si>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</si>
  <si>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</si>
  <si>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</si>
  <si>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</si>
  <si>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</si>
  <si>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</si>
  <si>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</si>
  <si>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</si>
  <si>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</si>
  <si>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</si>
  <si>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</si>
  <si>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</si>
  <si>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</si>
  <si>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</si>
  <si>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</si>
  <si>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</si>
  <si>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</si>
  <si>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</si>
  <si>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</si>
  <si>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</si>
  <si>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</si>
  <si>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</si>
  <si>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</si>
  <si>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</si>
  <si>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</si>
  <si>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</si>
  <si>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</si>
  <si>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</si>
  <si>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</si>
  <si>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</si>
  <si>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</si>
  <si>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</si>
  <si>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</si>
  <si>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</si>
  <si>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</si>
  <si>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</si>
  <si>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</si>
  <si>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</si>
  <si>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</si>
  <si>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</si>
  <si>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</si>
  <si>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</si>
  <si>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</si>
  <si>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</si>
  <si>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</si>
  <si>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</si>
  <si>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</si>
  <si>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</si>
  <si>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</si>
  <si>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</si>
  <si>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</si>
  <si>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</si>
  <si>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</si>
  <si>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</si>
  <si>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</si>
  <si>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</si>
  <si>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</si>
  <si>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</si>
  <si>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</si>
  <si>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</si>
  <si>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</si>
  <si>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</si>
  <si>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</si>
  <si>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</si>
  <si>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</si>
  <si>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</si>
  <si>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</si>
  <si>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</si>
  <si>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</si>
  <si>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</si>
  <si>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</si>
  <si>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</si>
  <si>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</si>
  <si>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</si>
  <si>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</si>
  <si>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</si>
  <si>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</si>
  <si>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</si>
  <si>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</si>
  <si>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</si>
  <si>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</si>
  <si>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</si>
  <si>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</si>
  <si>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</si>
  <si>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</si>
  <si>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</si>
  <si>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</si>
  <si>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</si>
  <si>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</si>
  <si>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</si>
  <si>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</si>
  <si>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</si>
  <si>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</si>
  <si>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</si>
  <si>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</si>
  <si>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</si>
  <si>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</si>
  <si>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</si>
  <si>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</si>
  <si>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</si>
  <si>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</si>
  <si>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</si>
  <si>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</si>
  <si>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</si>
  <si>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</si>
  <si>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</si>
  <si>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</si>
  <si>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</si>
  <si>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</si>
  <si>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</si>
  <si>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</si>
  <si>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</si>
  <si>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</si>
  <si>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</si>
  <si>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</si>
  <si>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</si>
  <si>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</si>
  <si>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</si>
  <si>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</si>
  <si>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</si>
  <si>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</si>
  <si>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</si>
  <si>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</si>
  <si>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</si>
  <si>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</si>
  <si>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</si>
  <si>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</si>
  <si>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</si>
  <si>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</si>
  <si>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</si>
  <si>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</si>
  <si>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</si>
  <si>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</si>
  <si>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</si>
  <si>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</si>
  <si>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</si>
  <si>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</si>
  <si>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</si>
  <si>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</si>
  <si>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</si>
  <si>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</si>
  <si>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</si>
  <si>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</si>
  <si>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</si>
  <si>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</si>
  <si>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</si>
  <si>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</si>
  <si>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</si>
  <si>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</si>
  <si>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</si>
  <si>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</si>
  <si>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</si>
  <si>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</si>
  <si>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</si>
  <si>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</si>
  <si>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</si>
  <si>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</si>
  <si>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</si>
  <si>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</si>
  <si>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</si>
  <si>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</si>
  <si>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</si>
  <si>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</si>
  <si>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</si>
  <si>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</si>
  <si>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</si>
  <si>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</si>
  <si>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</si>
  <si>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</si>
  <si>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</si>
  <si>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</si>
  <si>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</si>
  <si>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</si>
  <si>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</si>
  <si>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</si>
  <si>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</si>
  <si>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</si>
  <si>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</si>
  <si>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</si>
  <si>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</si>
  <si>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</si>
  <si>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</si>
  <si>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</si>
  <si>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</si>
  <si>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</si>
  <si>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</si>
  <si>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</si>
  <si>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</si>
  <si>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</si>
  <si>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</si>
  <si>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</si>
  <si>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</si>
  <si>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</si>
  <si>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</si>
  <si>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</si>
  <si>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</si>
  <si>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</si>
  <si>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</si>
  <si>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</si>
  <si>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</si>
  <si>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</si>
  <si>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</si>
  <si>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</si>
  <si>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</si>
  <si>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</si>
  <si>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</si>
  <si>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</si>
  <si>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</si>
  <si>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</si>
  <si>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</si>
  <si>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</si>
  <si>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</si>
  <si>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</si>
  <si>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</si>
  <si>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</si>
  <si>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</si>
  <si>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</si>
  <si>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</si>
  <si>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</si>
  <si>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</si>
  <si>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</si>
  <si>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</si>
  <si>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</si>
  <si>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</si>
  <si>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</si>
  <si>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</si>
  <si>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</si>
  <si>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</si>
  <si>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</si>
  <si>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</si>
  <si>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</si>
  <si>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</si>
  <si>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</si>
  <si>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</si>
  <si>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</si>
  <si>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</si>
  <si>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</si>
  <si>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</si>
  <si>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</si>
  <si>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</si>
  <si>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</si>
  <si>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</si>
  <si>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</si>
  <si>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</si>
  <si>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</si>
  <si>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</si>
  <si>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</si>
  <si>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</si>
  <si>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</si>
  <si>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</si>
  <si>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</si>
  <si>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</si>
  <si>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</si>
  <si>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</si>
  <si>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</si>
  <si>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</si>
  <si>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</si>
  <si>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</si>
  <si>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</si>
  <si>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</si>
  <si>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</si>
  <si>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</si>
  <si>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</si>
  <si>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</si>
  <si>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</si>
  <si>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</si>
  <si>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</si>
  <si>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</si>
  <si>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</si>
  <si>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</si>
  <si>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</si>
  <si>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</si>
  <si>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</si>
  <si>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</si>
  <si>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</si>
  <si>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</si>
  <si>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</si>
  <si>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</si>
  <si>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</si>
  <si>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</si>
  <si>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</si>
  <si>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</si>
  <si>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</si>
  <si>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</si>
  <si>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</si>
  <si>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</si>
  <si>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</si>
  <si>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</si>
  <si>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</si>
  <si>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</si>
  <si>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</si>
  <si>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</si>
  <si>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</si>
  <si>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</si>
  <si>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</si>
  <si>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</si>
  <si>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</si>
  <si>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</si>
  <si>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</si>
  <si>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</si>
  <si>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</si>
  <si>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</si>
  <si>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</si>
  <si>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</si>
  <si>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</si>
  <si>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</si>
  <si>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</si>
  <si>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</si>
  <si>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</si>
  <si>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</si>
  <si>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</si>
  <si>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</si>
  <si>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</si>
  <si>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</si>
  <si>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</si>
  <si>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</si>
  <si>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</si>
  <si>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</si>
  <si>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</si>
  <si>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</si>
  <si>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</si>
  <si>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</si>
  <si>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</si>
  <si>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</si>
  <si>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</si>
  <si>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</si>
  <si>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</si>
  <si>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</si>
  <si>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</si>
  <si>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</si>
  <si>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</si>
  <si>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</si>
  <si>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</si>
  <si>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</si>
  <si>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</si>
  <si>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</si>
  <si>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</si>
  <si>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</si>
  <si>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</si>
  <si>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</si>
  <si>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</si>
  <si>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</si>
  <si>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</si>
  <si>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</si>
  <si>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</si>
  <si>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</si>
  <si>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</si>
  <si>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</si>
  <si>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</si>
  <si>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</si>
  <si>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</si>
  <si>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</si>
  <si>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</si>
  <si>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</si>
  <si>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</si>
  <si>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</si>
  <si>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</si>
  <si>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</si>
  <si>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</si>
  <si>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</si>
  <si>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</si>
  <si>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</si>
  <si>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</si>
  <si>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</si>
  <si>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</si>
  <si>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</si>
  <si>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</si>
  <si>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</si>
  <si>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</si>
  <si>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</si>
  <si>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</si>
  <si>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</si>
  <si>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</si>
  <si>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</si>
  <si>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</si>
  <si>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</si>
  <si>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</si>
  <si>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</si>
  <si>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</si>
  <si>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</si>
  <si>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</si>
  <si>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</si>
  <si>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</si>
  <si>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</si>
  <si>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</si>
  <si>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</si>
  <si>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</si>
  <si>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</si>
  <si>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</si>
  <si>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</si>
  <si>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</si>
  <si>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</si>
  <si>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</si>
  <si>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</si>
  <si>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</si>
  <si>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</si>
  <si>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</si>
  <si>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</si>
  <si>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</si>
  <si>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</si>
  <si>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</si>
  <si>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</si>
  <si>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</si>
  <si>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</si>
  <si>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</si>
  <si>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</si>
  <si>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</si>
  <si>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</si>
  <si>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</si>
  <si>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</si>
  <si>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</si>
  <si>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</si>
  <si>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</si>
  <si>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</si>
  <si>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</si>
  <si>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</si>
  <si>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</si>
  <si>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</si>
  <si>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</si>
  <si>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</si>
  <si>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</si>
  <si>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</si>
  <si>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</si>
  <si>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</si>
  <si>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</si>
  <si>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</si>
  <si>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</si>
  <si>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</si>
  <si>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</si>
  <si>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</si>
  <si>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</si>
  <si>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</si>
  <si>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</si>
  <si>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</si>
  <si>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</si>
  <si>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</si>
  <si>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</si>
  <si>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</si>
  <si>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</si>
  <si>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</si>
  <si>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</si>
  <si>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</si>
  <si>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884030804/10</t>
  </si>
  <si>
    <t>884036114/10</t>
  </si>
  <si>
    <t>884048458/16</t>
  </si>
  <si>
    <t>884035958/16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</si>
  <si>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</si>
  <si>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</si>
  <si>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</si>
  <si>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</si>
  <si>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</si>
  <si>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</si>
  <si>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</si>
  <si>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</si>
  <si>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</si>
  <si>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</si>
  <si>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</si>
  <si>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</si>
  <si>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</si>
  <si>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</si>
  <si>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</si>
  <si>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</si>
  <si>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</si>
  <si>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</si>
  <si>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</si>
  <si>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</si>
  <si>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</si>
  <si>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</si>
  <si>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</si>
  <si>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</si>
  <si>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</si>
  <si>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</si>
  <si>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</si>
  <si>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</si>
  <si>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</si>
  <si>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</si>
  <si>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</si>
  <si>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</si>
  <si>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</si>
  <si>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</si>
  <si>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</si>
  <si>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</si>
  <si>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</si>
  <si>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</si>
  <si>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</si>
  <si>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</si>
  <si>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</si>
  <si>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</si>
  <si>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</si>
  <si>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</si>
  <si>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</si>
  <si>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</si>
  <si>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</si>
  <si>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</si>
  <si>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</si>
  <si>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</si>
  <si>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</si>
  <si>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</si>
  <si>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</si>
  <si>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</si>
  <si>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</si>
  <si>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</si>
  <si>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</si>
  <si>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</si>
  <si>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</si>
  <si>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</si>
  <si>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</si>
  <si>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</si>
  <si>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</si>
  <si>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</si>
  <si>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</si>
  <si>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</si>
  <si>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</si>
  <si>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</si>
  <si>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</si>
  <si>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</si>
  <si>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</si>
  <si>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</si>
  <si>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</si>
  <si>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</si>
  <si>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</si>
  <si>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</si>
  <si>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</si>
  <si>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</si>
  <si>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</si>
  <si>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</si>
  <si>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</si>
  <si>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</si>
  <si>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</si>
  <si>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</si>
  <si>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</si>
  <si>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</si>
  <si>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</si>
  <si>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</si>
  <si>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</si>
  <si>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</si>
  <si>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</si>
  <si>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</si>
  <si>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</si>
  <si>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</si>
  <si>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</si>
  <si>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</si>
  <si>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</si>
  <si>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</si>
  <si>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</si>
  <si>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</si>
  <si>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</si>
  <si>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</si>
  <si>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</si>
  <si>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</si>
  <si>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</si>
  <si>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</si>
  <si>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</si>
  <si>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</si>
  <si>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</si>
  <si>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</si>
  <si>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</si>
  <si>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</si>
  <si>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</si>
  <si>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</si>
  <si>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</si>
  <si>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</si>
  <si>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FQ100031258</t>
  </si>
  <si>
    <t>FQ100031209</t>
  </si>
  <si>
    <t>XF500006432</t>
  </si>
  <si>
    <t>XF500006457</t>
  </si>
  <si>
    <t>UU009161587</t>
  </si>
  <si>
    <t>UU009161595</t>
  </si>
  <si>
    <t>UU008073957</t>
  </si>
  <si>
    <t>UU008074435</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</si>
  <si>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</si>
  <si>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</si>
  <si>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</si>
  <si>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</si>
  <si>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</si>
  <si>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</si>
  <si>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</si>
  <si>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</si>
  <si>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</si>
  <si>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</si>
  <si>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</si>
  <si>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</si>
  <si>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</si>
  <si>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</si>
  <si>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</si>
  <si>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</si>
  <si>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</si>
  <si>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</si>
  <si>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</si>
  <si>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</si>
  <si>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</si>
  <si>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</si>
  <si>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</si>
  <si>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</si>
  <si>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</si>
  <si>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</si>
  <si>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</si>
  <si>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</si>
  <si>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</si>
  <si>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</si>
  <si>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</si>
  <si>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</si>
  <si>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</si>
  <si>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</si>
  <si>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</si>
  <si>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</si>
  <si>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</si>
  <si>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</si>
  <si>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</si>
  <si>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</si>
  <si>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</si>
  <si>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</si>
  <si>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</si>
  <si>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</si>
  <si>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</si>
  <si>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</si>
  <si>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</si>
  <si>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</si>
  <si>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</si>
  <si>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</si>
  <si>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</si>
  <si>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</si>
  <si>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</si>
  <si>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</si>
  <si>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</si>
  <si>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</si>
  <si>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</si>
  <si>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</si>
  <si>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</si>
  <si>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</si>
  <si>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</si>
  <si>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</si>
  <si>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</si>
  <si>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</si>
  <si>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</si>
  <si>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</si>
  <si>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</si>
  <si>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</si>
  <si>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</si>
  <si>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</si>
  <si>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</si>
  <si>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</si>
  <si>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</si>
  <si>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</si>
  <si>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</si>
  <si>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</si>
  <si>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</si>
  <si>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</si>
  <si>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</si>
  <si>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</si>
  <si>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</si>
  <si>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</si>
  <si>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</si>
  <si>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</si>
  <si>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</si>
  <si>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</si>
  <si>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</si>
  <si>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</si>
  <si>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</si>
  <si>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</si>
  <si>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</si>
  <si>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</si>
  <si>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</si>
  <si>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</si>
  <si>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</si>
  <si>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</si>
  <si>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</si>
  <si>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</si>
  <si>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</si>
  <si>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</si>
  <si>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</si>
  <si>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</si>
  <si>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</si>
  <si>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</si>
  <si>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</si>
  <si>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</si>
  <si>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</si>
  <si>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</si>
  <si>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</si>
  <si>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</si>
  <si>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</si>
  <si>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</si>
  <si>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</si>
  <si>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</si>
  <si>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</si>
  <si>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</si>
  <si>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</si>
  <si>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</si>
  <si>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</si>
  <si>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</si>
  <si>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</si>
  <si>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</si>
  <si>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</si>
  <si>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</si>
  <si>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</si>
  <si>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</si>
  <si>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</si>
  <si>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</si>
  <si>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</si>
  <si>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</si>
  <si>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</si>
  <si>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</si>
  <si>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</si>
  <si>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</si>
  <si>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</si>
  <si>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</si>
  <si>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</si>
  <si>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</si>
  <si>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</si>
  <si>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</si>
  <si>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</si>
  <si>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</si>
  <si>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</si>
  <si>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</si>
  <si>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</si>
  <si>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</si>
  <si>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</si>
  <si>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</si>
  <si>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</si>
  <si>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</si>
  <si>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</si>
  <si>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</si>
  <si>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</si>
  <si>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</si>
  <si>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</si>
  <si>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</si>
  <si>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</si>
  <si>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</si>
  <si>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</si>
  <si>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</si>
  <si>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</si>
  <si>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</si>
  <si>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</si>
  <si>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</si>
  <si>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</si>
  <si>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</si>
  <si>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</si>
  <si>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</si>
  <si>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</si>
  <si>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</si>
  <si>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</si>
  <si>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</si>
  <si>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</si>
  <si>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</si>
  <si>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</si>
  <si>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</si>
  <si>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</si>
  <si>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</si>
  <si>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</si>
  <si>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</si>
  <si>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</si>
  <si>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</si>
  <si>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</si>
  <si>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</si>
  <si>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</si>
  <si>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</si>
  <si>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</si>
  <si>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</si>
  <si>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</si>
  <si>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</si>
  <si>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</si>
  <si>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</si>
  <si>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</si>
  <si>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</si>
  <si>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</si>
  <si>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</si>
  <si>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</si>
  <si>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</si>
  <si>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</si>
  <si>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</si>
  <si>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</si>
  <si>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</si>
  <si>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</si>
  <si>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</si>
  <si>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</si>
  <si>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</si>
  <si>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</si>
  <si>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</si>
  <si>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</si>
  <si>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</si>
  <si>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</si>
  <si>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</si>
  <si>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</si>
  <si>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</si>
  <si>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</si>
  <si>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</si>
  <si>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</si>
  <si>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</si>
  <si>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</si>
  <si>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</si>
  <si>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</si>
  <si>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</si>
  <si>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</si>
  <si>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</si>
  <si>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</si>
  <si>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</si>
  <si>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</si>
  <si>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</si>
  <si>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</si>
  <si>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</si>
  <si>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</si>
  <si>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</si>
  <si>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</si>
  <si>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</si>
  <si>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</si>
  <si>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</si>
  <si>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</si>
  <si>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</si>
  <si>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</si>
  <si>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</si>
  <si>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</si>
  <si>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</si>
  <si>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</si>
  <si>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</si>
  <si>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</si>
  <si>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</si>
  <si>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</si>
  <si>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</si>
  <si>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</si>
  <si>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</si>
  <si>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</si>
  <si>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</si>
  <si>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</si>
  <si>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</si>
  <si>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</si>
  <si>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</si>
  <si>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</si>
  <si>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</si>
  <si>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</si>
  <si>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</si>
  <si>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</si>
  <si>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</si>
  <si>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</si>
  <si>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</si>
  <si>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</si>
  <si>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</si>
  <si>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</si>
  <si>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</si>
  <si>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</si>
  <si>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</si>
  <si>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</si>
  <si>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</si>
  <si>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</si>
  <si>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</si>
  <si>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</si>
  <si>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WCH-02P</t>
  </si>
  <si>
    <t>Terminazioni ottiche Hot melt - Fibrlok</t>
  </si>
  <si>
    <t>CG-012Z8J-32125E2G</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</si>
  <si>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</si>
  <si>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</si>
  <si>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</si>
  <si>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</si>
  <si>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</si>
  <si>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</si>
  <si>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</si>
  <si>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</si>
  <si>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</si>
  <si>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</si>
  <si>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</si>
  <si>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</si>
  <si>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</si>
  <si>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</si>
  <si>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</si>
  <si>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</si>
  <si>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</si>
  <si>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</si>
  <si>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</si>
  <si>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</si>
  <si>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</si>
  <si>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</si>
  <si>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</si>
  <si>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</si>
  <si>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</si>
  <si>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</si>
  <si>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</si>
  <si>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</si>
  <si>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</si>
  <si>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</si>
  <si>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</si>
  <si>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</si>
  <si>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</si>
  <si>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</si>
  <si>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</si>
  <si>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</si>
  <si>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</si>
  <si>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</si>
  <si>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</si>
  <si>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</si>
  <si>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</si>
  <si>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</si>
  <si>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</si>
  <si>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</si>
  <si>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</si>
  <si>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</si>
  <si>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</si>
  <si>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</si>
  <si>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</si>
  <si>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</si>
  <si>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</si>
  <si>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</si>
  <si>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</si>
  <si>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</si>
  <si>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</si>
  <si>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</si>
  <si>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</si>
  <si>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</si>
  <si>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</si>
  <si>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</si>
  <si>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</si>
  <si>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</si>
  <si>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</si>
  <si>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</si>
  <si>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</si>
  <si>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</si>
  <si>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</si>
  <si>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</si>
  <si>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</si>
  <si>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</si>
  <si>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</si>
  <si>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</si>
  <si>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</si>
  <si>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</si>
  <si>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</si>
  <si>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</si>
  <si>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</si>
  <si>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</si>
  <si>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</si>
  <si>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</si>
  <si>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</si>
  <si>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</si>
  <si>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</si>
  <si>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</si>
  <si>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</si>
  <si>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</si>
  <si>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</si>
  <si>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</si>
  <si>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</si>
  <si>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</si>
  <si>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</si>
  <si>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</si>
  <si>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</si>
  <si>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</si>
  <si>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</si>
  <si>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</si>
  <si>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</si>
  <si>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</si>
  <si>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</si>
  <si>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</si>
  <si>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</si>
  <si>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</si>
  <si>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</si>
  <si>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</si>
  <si>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</si>
  <si>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</si>
  <si>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</si>
  <si>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</si>
  <si>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</si>
  <si>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</si>
  <si>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</si>
  <si>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</si>
  <si>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</si>
  <si>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</si>
  <si>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</si>
  <si>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</si>
  <si>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</si>
  <si>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</si>
  <si>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</si>
  <si>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</si>
  <si>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</si>
  <si>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</si>
  <si>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</si>
  <si>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</si>
  <si>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</si>
  <si>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</si>
  <si>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</si>
  <si>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</si>
  <si>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</si>
  <si>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</si>
  <si>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</si>
  <si>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</si>
  <si>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</si>
  <si>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</si>
  <si>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</si>
  <si>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</si>
  <si>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</si>
  <si>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</si>
  <si>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</si>
  <si>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</si>
  <si>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</si>
  <si>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</si>
  <si>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</si>
  <si>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</si>
  <si>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</si>
  <si>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</si>
  <si>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</si>
  <si>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</si>
  <si>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</si>
  <si>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</si>
  <si>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</si>
  <si>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</si>
  <si>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</si>
  <si>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</si>
  <si>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</si>
  <si>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</si>
  <si>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</si>
  <si>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</si>
  <si>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</si>
  <si>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</si>
  <si>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</si>
  <si>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</si>
  <si>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</si>
  <si>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</si>
  <si>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</si>
  <si>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</si>
  <si>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</si>
  <si>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</si>
  <si>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</si>
  <si>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</si>
  <si>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</si>
  <si>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</si>
  <si>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</si>
  <si>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</si>
  <si>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</si>
  <si>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</si>
  <si>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</si>
  <si>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</si>
  <si>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</si>
  <si>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</si>
  <si>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</si>
  <si>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</si>
  <si>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</si>
  <si>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</si>
  <si>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</si>
  <si>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</si>
  <si>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</si>
  <si>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</si>
  <si>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</si>
  <si>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</si>
  <si>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</si>
  <si>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</si>
  <si>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</si>
  <si>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</si>
  <si>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</si>
  <si>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</si>
  <si>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</si>
  <si>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</si>
  <si>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</si>
  <si>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</si>
  <si>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</si>
  <si>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</si>
  <si>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</si>
  <si>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</si>
  <si>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</si>
  <si>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</si>
  <si>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</si>
  <si>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</si>
  <si>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</si>
  <si>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</si>
  <si>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</si>
  <si>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</si>
  <si>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</si>
  <si>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</si>
  <si>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</si>
  <si>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</si>
  <si>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</si>
  <si>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</si>
  <si>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</si>
  <si>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</si>
  <si>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</si>
  <si>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</si>
  <si>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</si>
  <si>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</si>
  <si>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</si>
  <si>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</si>
  <si>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</si>
  <si>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</si>
  <si>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</si>
  <si>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</si>
  <si>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</si>
  <si>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</si>
  <si>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</si>
  <si>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</si>
  <si>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</si>
  <si>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</si>
  <si>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</si>
  <si>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</si>
  <si>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</si>
  <si>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</si>
  <si>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</si>
  <si>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</si>
  <si>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</si>
  <si>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</si>
  <si>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</si>
  <si>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</si>
  <si>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</si>
  <si>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</si>
  <si>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</si>
  <si>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</si>
  <si>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</si>
  <si>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</si>
  <si>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</si>
  <si>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</si>
  <si>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</si>
  <si>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</si>
  <si>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</si>
  <si>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</si>
  <si>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</si>
  <si>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</si>
  <si>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</si>
  <si>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</si>
  <si>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</si>
  <si>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</si>
  <si>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</si>
  <si>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</si>
  <si>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</si>
  <si>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</si>
  <si>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</si>
  <si>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</si>
  <si>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</si>
  <si>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</si>
  <si>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</si>
  <si>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</si>
  <si>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</si>
  <si>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</si>
  <si>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</si>
  <si>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</si>
  <si>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</si>
  <si>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</si>
  <si>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</si>
  <si>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</si>
  <si>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</si>
  <si>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</si>
  <si>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</si>
  <si>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</si>
  <si>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</si>
  <si>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</si>
  <si>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</si>
  <si>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</si>
  <si>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</si>
  <si>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</si>
  <si>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</si>
  <si>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</si>
  <si>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</si>
  <si>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</si>
  <si>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</si>
  <si>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</si>
  <si>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</si>
  <si>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</si>
  <si>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</si>
  <si>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</si>
  <si>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</si>
  <si>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</si>
  <si>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</si>
  <si>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</si>
  <si>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</si>
  <si>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</si>
  <si>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</si>
  <si>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</si>
  <si>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</si>
  <si>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</si>
  <si>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</si>
  <si>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</si>
  <si>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</si>
  <si>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</si>
  <si>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</si>
  <si>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</si>
  <si>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</si>
  <si>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</si>
  <si>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</si>
  <si>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</si>
  <si>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</si>
  <si>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</si>
  <si>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</si>
  <si>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</si>
  <si>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</si>
  <si>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</si>
  <si>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</si>
  <si>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</si>
  <si>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</si>
  <si>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</si>
  <si>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</si>
  <si>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</si>
  <si>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</si>
  <si>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</si>
  <si>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</si>
  <si>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</si>
  <si>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</si>
  <si>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</si>
  <si>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</si>
  <si>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</si>
  <si>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</si>
  <si>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</si>
  <si>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</si>
  <si>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</si>
  <si>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</si>
  <si>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</si>
  <si>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</si>
  <si>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</si>
  <si>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</si>
  <si>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</si>
  <si>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</si>
  <si>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</si>
  <si>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</si>
  <si>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</si>
  <si>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</si>
  <si>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</si>
  <si>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</si>
  <si>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</si>
  <si>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</si>
  <si>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</si>
  <si>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</si>
  <si>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</si>
  <si>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</si>
  <si>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</si>
  <si>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</si>
  <si>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</si>
  <si>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</si>
  <si>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</si>
  <si>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</si>
  <si>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</si>
  <si>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</si>
  <si>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</si>
  <si>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</si>
  <si>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</si>
  <si>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</si>
  <si>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</si>
  <si>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</si>
  <si>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</si>
  <si>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</si>
  <si>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</si>
  <si>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</si>
  <si>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</si>
  <si>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</si>
  <si>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</si>
  <si>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</si>
  <si>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</si>
  <si>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</si>
  <si>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</si>
  <si>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</si>
  <si>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</si>
  <si>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</si>
  <si>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</si>
  <si>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</si>
  <si>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</si>
  <si>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</si>
  <si>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</si>
  <si>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</si>
  <si>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</si>
  <si>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</si>
  <si>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</si>
  <si>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</si>
  <si>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</si>
  <si>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</si>
  <si>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</si>
  <si>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</si>
  <si>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</si>
  <si>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</si>
  <si>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</si>
  <si>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</si>
  <si>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</si>
  <si>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</si>
  <si>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</si>
  <si>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</si>
  <si>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</si>
  <si>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</si>
  <si>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</si>
  <si>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</si>
  <si>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</si>
  <si>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</si>
  <si>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</si>
  <si>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</si>
  <si>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</si>
  <si>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</si>
  <si>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</si>
  <si>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</si>
  <si>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</si>
  <si>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</si>
  <si>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</si>
  <si>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</si>
  <si>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</si>
  <si>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</si>
  <si>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</si>
  <si>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</si>
  <si>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</si>
  <si>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</si>
  <si>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</si>
  <si>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</si>
  <si>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</si>
  <si>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</si>
  <si>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</si>
  <si>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</si>
  <si>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</si>
  <si>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</si>
  <si>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</si>
  <si>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</si>
  <si>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</si>
  <si>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</si>
  <si>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</si>
  <si>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</si>
  <si>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</si>
  <si>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</si>
  <si>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</si>
  <si>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</si>
  <si>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</si>
  <si>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</si>
  <si>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</si>
  <si>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</si>
  <si>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</si>
  <si>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</si>
  <si>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</si>
  <si>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</si>
  <si>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</si>
  <si>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</si>
  <si>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</si>
  <si>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</si>
  <si>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</si>
  <si>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</si>
  <si>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</si>
  <si>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</si>
  <si>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</si>
  <si>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</si>
  <si>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</si>
  <si>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</si>
  <si>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</si>
  <si>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</si>
  <si>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</si>
  <si>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</si>
  <si>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</si>
  <si>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</si>
  <si>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</si>
  <si>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</si>
  <si>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</si>
  <si>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</si>
  <si>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</si>
  <si>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</si>
  <si>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</si>
  <si>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</si>
  <si>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</si>
  <si>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</si>
  <si>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</si>
  <si>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</si>
  <si>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</si>
  <si>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</si>
  <si>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</si>
  <si>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</si>
  <si>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</si>
  <si>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</si>
  <si>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</si>
  <si>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</si>
  <si>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</si>
  <si>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</si>
  <si>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</si>
  <si>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</si>
  <si>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</si>
  <si>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</si>
  <si>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</si>
  <si>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</si>
  <si>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</si>
  <si>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</si>
  <si>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</si>
  <si>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</si>
  <si>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</si>
  <si>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</si>
  <si>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</si>
  <si>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</si>
  <si>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</si>
  <si>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</si>
  <si>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</si>
  <si>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</si>
  <si>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</si>
  <si>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</si>
  <si>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</si>
  <si>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</si>
  <si>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</si>
  <si>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</si>
  <si>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</si>
  <si>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</si>
  <si>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</si>
  <si>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</si>
  <si>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</si>
  <si>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</si>
  <si>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</si>
  <si>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</si>
  <si>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</si>
  <si>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</si>
  <si>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</si>
  <si>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</si>
  <si>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</si>
  <si>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</si>
  <si>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</si>
  <si>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</si>
  <si>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</si>
  <si>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</si>
  <si>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</si>
  <si>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</si>
  <si>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</si>
  <si>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</si>
  <si>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</si>
  <si>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</si>
  <si>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</si>
  <si>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</si>
  <si>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</si>
  <si>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</si>
  <si>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</si>
  <si>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</si>
  <si>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</si>
  <si>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</si>
  <si>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</si>
  <si>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</si>
  <si>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</si>
  <si>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</si>
  <si>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</si>
  <si>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</si>
  <si>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</si>
  <si>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</si>
  <si>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</si>
  <si>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</si>
  <si>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</si>
  <si>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</si>
  <si>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</si>
  <si>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</si>
  <si>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</si>
  <si>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</si>
  <si>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</si>
  <si>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</si>
  <si>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</si>
  <si>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</si>
  <si>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</si>
  <si>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</si>
  <si>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</si>
  <si>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</si>
  <si>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</si>
  <si>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</si>
  <si>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</si>
  <si>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</si>
  <si>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</si>
  <si>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</si>
  <si>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</si>
  <si>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</si>
  <si>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</si>
  <si>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</si>
  <si>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</si>
  <si>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</si>
  <si>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</si>
  <si>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</si>
  <si>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</si>
  <si>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</si>
  <si>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</si>
  <si>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</si>
  <si>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</si>
  <si>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</si>
  <si>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</si>
  <si>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</si>
  <si>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</si>
  <si>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</si>
  <si>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</si>
  <si>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</si>
  <si>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</si>
  <si>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</si>
  <si>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</si>
  <si>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</si>
  <si>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</si>
  <si>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</si>
  <si>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</si>
  <si>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</si>
  <si>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</si>
  <si>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</si>
  <si>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</si>
  <si>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</si>
  <si>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</si>
  <si>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</si>
  <si>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</si>
  <si>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</si>
  <si>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</si>
  <si>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</si>
  <si>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</si>
  <si>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</si>
  <si>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</si>
  <si>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</si>
  <si>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</si>
  <si>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</si>
  <si>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</si>
  <si>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</si>
  <si>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</si>
  <si>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</si>
  <si>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</si>
  <si>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</si>
  <si>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</si>
  <si>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</si>
  <si>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</si>
  <si>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</si>
  <si>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</si>
  <si>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</si>
  <si>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</si>
  <si>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</si>
  <si>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</si>
  <si>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</si>
  <si>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</si>
  <si>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</si>
  <si>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</si>
  <si>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</si>
  <si>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</si>
  <si>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</si>
  <si>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</si>
  <si>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</si>
  <si>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</si>
  <si>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</si>
  <si>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</si>
  <si>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</si>
  <si>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</si>
  <si>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</si>
  <si>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</si>
  <si>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</si>
  <si>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</si>
  <si>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</si>
  <si>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</si>
  <si>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</si>
  <si>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</si>
  <si>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</si>
  <si>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</si>
  <si>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</si>
  <si>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</si>
  <si>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</si>
  <si>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</si>
  <si>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</si>
  <si>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</si>
  <si>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</si>
  <si>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</si>
  <si>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</si>
  <si>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</si>
  <si>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</si>
  <si>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</si>
  <si>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</si>
  <si>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</si>
  <si>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</si>
  <si>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</si>
  <si>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</si>
  <si>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</si>
  <si>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</si>
  <si>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</si>
  <si>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</si>
  <si>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</si>
  <si>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</si>
  <si>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</si>
  <si>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</si>
  <si>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</si>
  <si>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</si>
  <si>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</si>
  <si>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</si>
  <si>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</si>
  <si>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</si>
  <si>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</si>
  <si>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</si>
  <si>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</si>
  <si>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</si>
  <si>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</si>
  <si>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</si>
  <si>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</si>
  <si>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</si>
  <si>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</si>
  <si>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</si>
  <si>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</si>
  <si>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</si>
  <si>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</si>
  <si>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</si>
  <si>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</si>
  <si>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</si>
  <si>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</si>
  <si>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</si>
  <si>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</si>
  <si>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</si>
  <si>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</si>
  <si>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</si>
  <si>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</si>
  <si>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</si>
  <si>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</si>
  <si>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</si>
  <si>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</si>
  <si>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</si>
  <si>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</si>
  <si>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</si>
  <si>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</si>
  <si>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</si>
  <si>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</si>
  <si>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</si>
  <si>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</si>
  <si>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</si>
  <si>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</si>
  <si>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</si>
  <si>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</si>
  <si>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</si>
  <si>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</si>
  <si>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</si>
  <si>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</si>
  <si>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</si>
  <si>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</si>
  <si>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</si>
  <si>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</si>
  <si>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</si>
  <si>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</si>
  <si>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</si>
  <si>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</si>
  <si>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</si>
  <si>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</si>
  <si>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</si>
  <si>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</si>
  <si>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</si>
  <si>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</si>
  <si>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</si>
  <si>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</si>
  <si>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</si>
  <si>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</si>
  <si>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</si>
  <si>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</si>
  <si>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</si>
  <si>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</si>
  <si>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</si>
  <si>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</si>
  <si>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</si>
  <si>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</si>
  <si>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</si>
  <si>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</si>
  <si>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</si>
  <si>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</si>
  <si>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</si>
  <si>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</si>
  <si>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</si>
  <si>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</si>
  <si>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</si>
  <si>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</si>
  <si>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</si>
  <si>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</si>
  <si>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</si>
  <si>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</si>
  <si>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</si>
  <si>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</si>
  <si>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</si>
  <si>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</si>
  <si>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</si>
  <si>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</si>
  <si>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</si>
  <si>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</si>
  <si>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</si>
  <si>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</si>
  <si>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</si>
  <si>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</si>
  <si>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</si>
  <si>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</si>
  <si>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</si>
  <si>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</si>
  <si>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</si>
  <si>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</si>
  <si>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</si>
  <si>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</si>
  <si>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</si>
  <si>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</si>
  <si>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</si>
  <si>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</si>
  <si>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</si>
  <si>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</si>
  <si>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</si>
  <si>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</si>
  <si>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</si>
  <si>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</si>
  <si>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</si>
  <si>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</si>
  <si>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</si>
  <si>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</si>
  <si>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</si>
  <si>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</si>
  <si>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</si>
  <si>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</si>
  <si>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</si>
  <si>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</si>
  <si>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</si>
  <si>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</si>
  <si>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</si>
  <si>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</si>
  <si>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</si>
  <si>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</si>
  <si>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</si>
  <si>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</si>
  <si>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</si>
  <si>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</si>
  <si>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</si>
  <si>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</si>
  <si>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</si>
  <si>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</si>
  <si>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</si>
  <si>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</si>
  <si>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</si>
  <si>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</si>
  <si>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</si>
  <si>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</si>
  <si>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</si>
  <si>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</si>
  <si>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</si>
  <si>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</si>
  <si>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</si>
  <si>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</si>
  <si>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</si>
  <si>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</si>
  <si>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</si>
  <si>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</si>
  <si>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</si>
  <si>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</si>
  <si>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</si>
  <si>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</si>
  <si>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</si>
  <si>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</si>
  <si>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</si>
  <si>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</si>
  <si>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</si>
  <si>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</si>
  <si>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</si>
  <si>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</si>
  <si>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</si>
  <si>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</si>
  <si>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</si>
  <si>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</si>
  <si>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</si>
  <si>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</si>
  <si>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</si>
  <si>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</si>
  <si>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</si>
  <si>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</si>
  <si>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</si>
  <si>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</si>
  <si>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</si>
  <si>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</si>
  <si>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</si>
  <si>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</si>
  <si>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</si>
  <si>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</si>
  <si>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</si>
  <si>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</si>
  <si>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</si>
  <si>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</si>
  <si>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</si>
  <si>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</si>
  <si>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</si>
  <si>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</si>
  <si>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</si>
  <si>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</si>
  <si>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</si>
  <si>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</si>
  <si>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</si>
  <si>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</si>
  <si>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</si>
  <si>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</si>
  <si>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</si>
  <si>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</si>
  <si>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</si>
  <si>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</si>
  <si>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</si>
  <si>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</si>
  <si>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</si>
  <si>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</si>
  <si>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</si>
  <si>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</si>
  <si>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</si>
  <si>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</si>
  <si>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</si>
  <si>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</si>
  <si>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</si>
  <si>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</si>
  <si>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</si>
  <si>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</si>
  <si>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</si>
  <si>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</si>
  <si>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</si>
  <si>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</si>
  <si>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</si>
  <si>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</si>
  <si>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</si>
  <si>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</si>
  <si>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</si>
  <si>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</si>
  <si>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</si>
  <si>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</si>
  <si>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</si>
  <si>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</si>
  <si>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</si>
  <si>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</si>
  <si>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</si>
  <si>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</si>
  <si>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</si>
  <si>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</si>
  <si>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</si>
  <si>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</si>
  <si>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</si>
  <si>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</si>
  <si>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</si>
  <si>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</si>
  <si>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</si>
  <si>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</si>
  <si>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</si>
  <si>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</si>
  <si>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</si>
  <si>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</si>
  <si>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</si>
  <si>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</si>
  <si>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</si>
  <si>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</si>
  <si>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</si>
  <si>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</si>
  <si>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</si>
  <si>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</si>
  <si>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</si>
  <si>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</si>
  <si>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</si>
  <si>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</si>
  <si>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</si>
  <si>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</si>
  <si>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</si>
  <si>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</si>
  <si>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</si>
  <si>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</si>
  <si>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</si>
  <si>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</si>
  <si>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</si>
  <si>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</si>
  <si>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</si>
  <si>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</si>
  <si>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</si>
  <si>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</si>
  <si>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</si>
  <si>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</si>
  <si>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</si>
  <si>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</si>
  <si>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</si>
  <si>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</si>
  <si>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</si>
  <si>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</si>
  <si>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</si>
  <si>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</si>
  <si>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</si>
  <si>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</si>
  <si>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</si>
  <si>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</si>
  <si>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</si>
  <si>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</si>
  <si>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</si>
  <si>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</si>
  <si>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</si>
  <si>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</si>
  <si>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</si>
  <si>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</si>
  <si>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</si>
  <si>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</si>
  <si>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</si>
  <si>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</si>
  <si>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</si>
  <si>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</si>
  <si>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</si>
  <si>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</si>
  <si>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</si>
  <si>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</si>
  <si>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</si>
  <si>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</si>
  <si>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</si>
  <si>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</si>
  <si>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</si>
  <si>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</si>
  <si>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</si>
  <si>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</si>
  <si>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</si>
  <si>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</si>
  <si>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</si>
  <si>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</si>
  <si>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</si>
  <si>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</si>
  <si>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</si>
  <si>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</si>
  <si>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</si>
  <si>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</si>
  <si>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</si>
  <si>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</si>
  <si>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</si>
  <si>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</si>
  <si>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</si>
  <si>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</si>
  <si>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</si>
  <si>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</si>
  <si>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</si>
  <si>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</si>
  <si>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</si>
  <si>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</si>
  <si>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</si>
  <si>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</si>
  <si>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</si>
  <si>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</si>
  <si>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</si>
  <si>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</si>
  <si>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</si>
  <si>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</si>
  <si>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</si>
  <si>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</si>
  <si>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</si>
  <si>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</si>
  <si>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</si>
  <si>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</si>
  <si>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</si>
  <si>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</si>
  <si>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</si>
  <si>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</si>
  <si>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</si>
  <si>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</si>
  <si>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</si>
  <si>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</si>
  <si>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</si>
  <si>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</si>
  <si>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</si>
  <si>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</si>
  <si>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</si>
  <si>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</si>
  <si>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</si>
  <si>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</si>
  <si>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</si>
  <si>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</si>
  <si>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</si>
  <si>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</si>
  <si>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</si>
  <si>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</si>
  <si>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</si>
  <si>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</si>
  <si>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</si>
  <si>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</si>
  <si>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</si>
  <si>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</si>
  <si>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</si>
  <si>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</si>
  <si>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</si>
  <si>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</si>
  <si>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</si>
  <si>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</si>
  <si>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</si>
  <si>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</si>
  <si>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</si>
  <si>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</si>
  <si>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</si>
  <si>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</si>
  <si>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</si>
  <si>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</si>
  <si>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</si>
  <si>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</si>
  <si>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</si>
  <si>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</si>
  <si>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</si>
  <si>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</si>
  <si>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</si>
  <si>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</si>
  <si>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</si>
  <si>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</si>
  <si>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</si>
  <si>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</si>
  <si>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</si>
  <si>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</si>
  <si>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</si>
  <si>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</si>
  <si>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</si>
  <si>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</si>
  <si>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</si>
  <si>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</si>
  <si>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</si>
  <si>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</si>
  <si>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</si>
  <si>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</si>
  <si>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</si>
  <si>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</si>
  <si>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</si>
  <si>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</si>
  <si>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</si>
  <si>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</si>
  <si>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</si>
  <si>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</si>
  <si>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</si>
  <si>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</si>
  <si>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</si>
  <si>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</si>
  <si>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</si>
  <si>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</si>
  <si>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</si>
  <si>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</si>
  <si>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</si>
  <si>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</si>
  <si>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</si>
  <si>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</si>
  <si>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</si>
  <si>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</si>
  <si>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</si>
  <si>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</si>
  <si>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</si>
  <si>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</si>
  <si>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</si>
  <si>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</si>
  <si>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</si>
  <si>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</si>
  <si>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</si>
  <si>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</si>
  <si>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</si>
  <si>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</si>
  <si>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</si>
  <si>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</si>
  <si>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</si>
  <si>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</si>
  <si>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</si>
  <si>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</si>
  <si>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</si>
  <si>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</si>
  <si>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</si>
  <si>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</si>
  <si>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</si>
  <si>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</si>
  <si>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</si>
  <si>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</si>
  <si>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</si>
  <si>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</si>
  <si>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</si>
  <si>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</si>
  <si>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</si>
  <si>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</si>
  <si>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</si>
  <si>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</si>
  <si>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</si>
  <si>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</si>
  <si>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</si>
  <si>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</si>
  <si>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</si>
  <si>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</si>
  <si>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</si>
  <si>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</si>
  <si>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</si>
  <si>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</si>
  <si>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</si>
  <si>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</si>
  <si>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</si>
  <si>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</si>
  <si>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</si>
  <si>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</si>
  <si>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</si>
  <si>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</si>
  <si>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</si>
  <si>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</si>
  <si>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</si>
  <si>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</si>
  <si>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</si>
  <si>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</si>
  <si>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</si>
  <si>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</si>
  <si>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</si>
  <si>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</si>
  <si>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</si>
  <si>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</si>
  <si>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</si>
  <si>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</si>
  <si>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</si>
  <si>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</si>
  <si>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</si>
  <si>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</si>
  <si>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</si>
  <si>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</si>
  <si>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</si>
  <si>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</si>
  <si>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Supporto Vimar serie Plana Antibacterial (moq. 20 pz.)</t>
  </si>
  <si>
    <t>ORCA - Supporto Vimar serie Arkè Metal (moq. 20 pz.)</t>
  </si>
  <si>
    <t>OC-CVR-212216-01</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</si>
  <si>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</si>
  <si>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</si>
  <si>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</si>
  <si>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</si>
  <si>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</si>
  <si>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</si>
  <si>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</si>
  <si>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</si>
  <si>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</si>
  <si>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</si>
  <si>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</si>
  <si>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</si>
  <si>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</si>
  <si>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</si>
  <si>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</si>
  <si>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</si>
  <si>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</si>
  <si>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</si>
  <si>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</si>
  <si>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</si>
  <si>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</si>
  <si>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</si>
  <si>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</si>
  <si>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</si>
  <si>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</si>
  <si>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</si>
  <si>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</si>
  <si>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</si>
  <si>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</si>
  <si>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</si>
  <si>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</si>
  <si>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</si>
  <si>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</si>
  <si>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</si>
  <si>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</si>
  <si>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</si>
  <si>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</si>
  <si>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</si>
  <si>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</si>
  <si>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</si>
  <si>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</si>
  <si>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</si>
  <si>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</si>
  <si>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</si>
  <si>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</si>
  <si>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</si>
  <si>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</si>
  <si>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</si>
  <si>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</si>
  <si>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</si>
  <si>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</si>
  <si>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</si>
  <si>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</si>
  <si>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</si>
  <si>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</si>
  <si>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</si>
  <si>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</si>
  <si>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</si>
  <si>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</si>
  <si>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</si>
  <si>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</si>
  <si>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</si>
  <si>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</si>
  <si>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</si>
  <si>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</si>
  <si>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</si>
  <si>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</si>
  <si>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</si>
  <si>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</si>
  <si>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</si>
  <si>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</si>
  <si>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</si>
  <si>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</si>
  <si>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</si>
  <si>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</si>
  <si>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</si>
  <si>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</si>
  <si>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</si>
  <si>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</si>
  <si>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</si>
  <si>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</si>
  <si>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</si>
  <si>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</si>
  <si>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</si>
  <si>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</si>
  <si>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</si>
  <si>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</si>
  <si>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</si>
  <si>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</si>
  <si>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</si>
  <si>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</si>
  <si>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</si>
  <si>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</si>
  <si>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</si>
  <si>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</si>
  <si>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</si>
  <si>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</si>
  <si>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</si>
  <si>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</si>
  <si>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</si>
  <si>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</si>
  <si>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</si>
  <si>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</si>
  <si>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</si>
  <si>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</si>
  <si>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</si>
  <si>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</si>
  <si>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</si>
  <si>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</si>
  <si>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</si>
  <si>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</si>
  <si>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</si>
  <si>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</si>
  <si>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</si>
  <si>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</si>
  <si>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</si>
  <si>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</si>
  <si>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</si>
  <si>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</si>
  <si>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</si>
  <si>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</si>
  <si>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</si>
  <si>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</si>
  <si>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</si>
  <si>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</si>
  <si>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</si>
  <si>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</si>
  <si>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</si>
  <si>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</si>
  <si>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</si>
  <si>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</si>
  <si>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</si>
  <si>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</si>
  <si>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</si>
  <si>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</si>
  <si>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</si>
  <si>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</si>
  <si>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</si>
  <si>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</si>
  <si>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</si>
  <si>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</si>
  <si>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</si>
  <si>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</si>
  <si>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</si>
  <si>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</si>
  <si>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</si>
  <si>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</si>
  <si>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</si>
  <si>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</si>
  <si>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</si>
  <si>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</si>
  <si>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</si>
  <si>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</si>
  <si>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</si>
  <si>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</si>
  <si>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</si>
  <si>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</si>
  <si>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</si>
  <si>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</si>
  <si>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</si>
  <si>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</si>
  <si>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</si>
  <si>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</si>
  <si>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</si>
  <si>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</si>
  <si>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</si>
  <si>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</si>
  <si>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</si>
  <si>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</si>
  <si>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</si>
  <si>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</si>
  <si>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</si>
  <si>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</si>
  <si>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</si>
  <si>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</si>
  <si>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</si>
  <si>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</si>
  <si>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</si>
  <si>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</si>
  <si>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</si>
  <si>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</si>
  <si>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</si>
  <si>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</si>
  <si>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</si>
  <si>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</si>
  <si>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</si>
  <si>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</si>
  <si>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</si>
  <si>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</si>
  <si>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</si>
  <si>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</si>
  <si>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</si>
  <si>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</si>
  <si>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</si>
  <si>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</si>
  <si>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</si>
  <si>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</si>
  <si>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</si>
  <si>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</si>
  <si>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</si>
  <si>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</si>
  <si>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</si>
  <si>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</si>
  <si>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</si>
  <si>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</si>
  <si>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</si>
  <si>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</si>
  <si>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</si>
  <si>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</si>
  <si>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</si>
  <si>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</si>
  <si>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</si>
  <si>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</si>
  <si>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</si>
  <si>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</si>
  <si>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</si>
  <si>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</si>
  <si>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</si>
  <si>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</si>
  <si>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</si>
  <si>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</si>
  <si>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</si>
  <si>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</si>
  <si>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</si>
  <si>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</si>
  <si>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</si>
  <si>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</si>
  <si>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</si>
  <si>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</si>
  <si>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</si>
  <si>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</si>
  <si>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</si>
  <si>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</si>
  <si>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</si>
  <si>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</si>
  <si>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</si>
  <si>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</si>
  <si>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</si>
  <si>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</si>
  <si>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</si>
  <si>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</si>
  <si>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</si>
  <si>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</si>
  <si>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</si>
  <si>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</si>
  <si>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</si>
  <si>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</si>
  <si>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</si>
  <si>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</si>
  <si>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</si>
  <si>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</si>
  <si>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</si>
  <si>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</si>
  <si>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</si>
  <si>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</si>
  <si>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</si>
  <si>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</si>
  <si>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</si>
  <si>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</si>
  <si>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</si>
  <si>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</si>
  <si>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</si>
  <si>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</si>
  <si>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</si>
  <si>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</si>
  <si>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</si>
  <si>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</si>
  <si>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</si>
  <si>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</si>
  <si>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</si>
  <si>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</si>
  <si>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</si>
  <si>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</si>
  <si>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</si>
  <si>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</si>
  <si>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</si>
  <si>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</si>
  <si>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</si>
  <si>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</si>
  <si>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</si>
  <si>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</si>
  <si>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</si>
  <si>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</si>
  <si>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</si>
  <si>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</si>
  <si>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</si>
  <si>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</si>
  <si>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</si>
  <si>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</si>
  <si>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</si>
  <si>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</si>
  <si>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</si>
  <si>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</si>
  <si>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</si>
  <si>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</si>
  <si>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</si>
  <si>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</si>
  <si>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</si>
  <si>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</si>
  <si>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</si>
  <si>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</si>
  <si>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</si>
  <si>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</si>
  <si>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</si>
  <si>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</si>
  <si>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</si>
  <si>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</si>
  <si>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</si>
  <si>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</si>
  <si>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</si>
  <si>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</si>
  <si>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</si>
  <si>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</si>
  <si>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</si>
  <si>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</si>
  <si>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</si>
  <si>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</si>
  <si>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</si>
  <si>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</si>
  <si>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</si>
  <si>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</si>
  <si>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</si>
  <si>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</si>
  <si>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</si>
  <si>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</si>
  <si>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</si>
  <si>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</si>
  <si>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</si>
  <si>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</si>
  <si>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</si>
  <si>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</si>
  <si>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</si>
  <si>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</si>
  <si>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</si>
  <si>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</si>
  <si>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</si>
  <si>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</si>
  <si>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</si>
  <si>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</si>
  <si>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</si>
  <si>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</si>
  <si>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</si>
  <si>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</si>
  <si>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</si>
  <si>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</si>
  <si>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</si>
  <si>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</si>
  <si>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</si>
  <si>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</si>
  <si>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</si>
  <si>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</si>
  <si>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</si>
  <si>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</si>
  <si>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</si>
  <si>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</si>
  <si>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</si>
  <si>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</si>
  <si>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</si>
  <si>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</si>
  <si>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</si>
  <si>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</si>
  <si>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</si>
  <si>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</si>
  <si>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</si>
  <si>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</si>
  <si>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</si>
  <si>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</si>
  <si>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</si>
  <si>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</si>
  <si>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</si>
  <si>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</si>
  <si>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</si>
  <si>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</si>
  <si>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</si>
  <si>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</si>
  <si>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</si>
  <si>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</si>
  <si>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</si>
  <si>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</si>
  <si>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</si>
  <si>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</si>
  <si>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</si>
  <si>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</si>
  <si>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</si>
  <si>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</si>
  <si>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</si>
  <si>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</si>
  <si>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</si>
  <si>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</si>
  <si>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</si>
  <si>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</si>
  <si>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</si>
  <si>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</si>
  <si>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</si>
  <si>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</si>
  <si>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</si>
  <si>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</si>
  <si>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</si>
  <si>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</si>
  <si>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</si>
  <si>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</si>
  <si>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</si>
  <si>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</si>
  <si>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</si>
  <si>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</si>
  <si>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</si>
  <si>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</si>
  <si>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</si>
  <si>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</si>
  <si>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</si>
  <si>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</si>
  <si>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</si>
  <si>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</si>
  <si>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</si>
  <si>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</si>
  <si>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</si>
  <si>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</si>
  <si>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</si>
  <si>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</si>
  <si>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</si>
  <si>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</si>
  <si>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</si>
  <si>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</si>
  <si>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</si>
  <si>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</si>
  <si>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</si>
  <si>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</si>
  <si>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</si>
  <si>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</si>
  <si>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</si>
  <si>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</si>
  <si>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</si>
  <si>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</si>
  <si>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</si>
  <si>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</si>
  <si>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</si>
  <si>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</si>
  <si>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</si>
  <si>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</si>
  <si>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</si>
  <si>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</si>
  <si>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</si>
  <si>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</si>
  <si>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</si>
  <si>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</si>
  <si>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</si>
  <si>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</si>
  <si>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</si>
  <si>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</si>
  <si>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</si>
  <si>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</si>
  <si>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</si>
  <si>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</si>
  <si>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</si>
  <si>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</si>
  <si>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</si>
  <si>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</si>
  <si>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</si>
  <si>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</si>
  <si>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</si>
  <si>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</si>
  <si>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</si>
  <si>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</si>
  <si>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</si>
  <si>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</si>
  <si>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</si>
  <si>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</si>
  <si>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</si>
  <si>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</si>
  <si>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</si>
  <si>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</si>
  <si>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</si>
  <si>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</si>
  <si>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</si>
  <si>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</si>
  <si>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</si>
  <si>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</si>
  <si>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</si>
  <si>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</si>
  <si>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</si>
  <si>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</si>
  <si>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</si>
  <si>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</si>
  <si>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</si>
  <si>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</si>
  <si>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</si>
  <si>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</si>
  <si>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</si>
  <si>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</si>
  <si>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</si>
  <si>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</si>
  <si>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</si>
  <si>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</si>
  <si>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</si>
  <si>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</si>
  <si>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</si>
  <si>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</si>
  <si>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</si>
  <si>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</si>
  <si>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</si>
  <si>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</si>
  <si>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</si>
  <si>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</si>
  <si>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</si>
  <si>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</si>
  <si>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</si>
  <si>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</si>
  <si>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</si>
  <si>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</si>
  <si>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</si>
  <si>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</si>
  <si>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</si>
  <si>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</si>
  <si>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</si>
  <si>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</si>
  <si>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</si>
  <si>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</si>
  <si>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</si>
  <si>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</si>
  <si>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</si>
  <si>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</si>
  <si>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</si>
  <si>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</si>
  <si>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</si>
  <si>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</si>
  <si>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</si>
  <si>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</si>
  <si>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</si>
  <si>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</si>
  <si>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</si>
  <si>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</si>
  <si>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</si>
  <si>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</si>
  <si>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</si>
  <si>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</si>
  <si>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</si>
  <si>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</si>
  <si>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</si>
  <si>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</si>
  <si>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</si>
  <si>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</si>
  <si>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</si>
  <si>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</si>
  <si>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</si>
  <si>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</si>
  <si>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</si>
  <si>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</si>
  <si>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</si>
  <si>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</si>
  <si>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</si>
  <si>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</si>
  <si>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</si>
  <si>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</si>
  <si>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</si>
  <si>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</si>
  <si>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</si>
  <si>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</si>
  <si>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</si>
  <si>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</si>
  <si>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</si>
  <si>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</si>
  <si>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</si>
  <si>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</si>
  <si>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</si>
  <si>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</si>
  <si>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</si>
  <si>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</si>
  <si>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</si>
  <si>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</si>
  <si>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</si>
  <si>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</si>
  <si>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</si>
  <si>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</si>
  <si>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</si>
  <si>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</si>
  <si>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</si>
  <si>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</si>
  <si>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</si>
  <si>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</si>
  <si>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</si>
  <si>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</si>
  <si>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</si>
  <si>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</si>
  <si>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</si>
  <si>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</si>
  <si>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</si>
  <si>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</si>
  <si>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</si>
  <si>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</si>
  <si>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</si>
  <si>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</si>
  <si>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</si>
  <si>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</si>
  <si>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</si>
  <si>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</si>
  <si>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</si>
  <si>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</si>
  <si>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</si>
  <si>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</si>
  <si>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</si>
  <si>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</si>
  <si>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</si>
  <si>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</si>
  <si>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</si>
  <si>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</si>
  <si>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</si>
  <si>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</si>
  <si>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</si>
  <si>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</si>
  <si>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</si>
  <si>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</si>
  <si>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</si>
  <si>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</si>
  <si>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</si>
  <si>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</si>
  <si>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</si>
  <si>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</si>
  <si>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</si>
  <si>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</si>
  <si>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</si>
  <si>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</si>
  <si>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</si>
  <si>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</si>
  <si>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</si>
  <si>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</si>
  <si>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</si>
  <si>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</si>
  <si>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</si>
  <si>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</si>
  <si>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</si>
  <si>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</si>
  <si>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</si>
  <si>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</si>
  <si>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</si>
  <si>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</si>
  <si>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</si>
  <si>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</si>
  <si>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</si>
  <si>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</si>
  <si>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</si>
  <si>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</si>
  <si>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</si>
  <si>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</si>
  <si>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</si>
  <si>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</si>
  <si>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</si>
  <si>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</si>
  <si>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</si>
  <si>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</si>
  <si>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</si>
  <si>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</si>
  <si>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</si>
  <si>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</si>
  <si>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</si>
  <si>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</si>
  <si>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</si>
  <si>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</si>
  <si>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</si>
  <si>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</si>
  <si>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</si>
  <si>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</si>
  <si>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</si>
  <si>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</si>
  <si>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</si>
  <si>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</si>
  <si>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</si>
  <si>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</si>
  <si>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</si>
  <si>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</si>
  <si>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</si>
  <si>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</si>
  <si>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</si>
  <si>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</si>
  <si>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</si>
  <si>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</si>
  <si>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</si>
  <si>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</si>
  <si>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</si>
  <si>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</si>
  <si>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</si>
  <si>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</si>
  <si>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</si>
  <si>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</si>
  <si>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</si>
  <si>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</si>
  <si>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</si>
  <si>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</si>
  <si>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</si>
  <si>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</si>
  <si>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</si>
  <si>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</si>
  <si>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</si>
  <si>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</si>
  <si>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</si>
  <si>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</si>
  <si>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</si>
  <si>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</si>
  <si>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</si>
  <si>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</si>
  <si>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</si>
  <si>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</si>
  <si>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</si>
  <si>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</si>
  <si>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</si>
  <si>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</si>
  <si>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</si>
  <si>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</si>
  <si>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</si>
  <si>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</si>
  <si>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</si>
  <si>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</si>
  <si>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</si>
  <si>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</si>
  <si>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</si>
  <si>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</si>
  <si>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</si>
  <si>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</si>
  <si>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</si>
  <si>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</si>
  <si>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</si>
  <si>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</si>
  <si>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</si>
  <si>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</si>
  <si>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</si>
  <si>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</si>
  <si>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</si>
  <si>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</si>
  <si>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</si>
  <si>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</si>
  <si>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</si>
  <si>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</si>
  <si>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</si>
  <si>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</si>
  <si>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</si>
  <si>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</si>
  <si>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</si>
  <si>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</si>
  <si>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</si>
  <si>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</si>
  <si>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</si>
  <si>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</si>
  <si>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</si>
  <si>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</si>
  <si>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</si>
  <si>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</si>
  <si>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</si>
  <si>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</si>
  <si>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</si>
  <si>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</si>
  <si>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</si>
  <si>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</si>
  <si>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</si>
  <si>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</si>
  <si>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</si>
  <si>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</si>
  <si>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</si>
  <si>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</si>
  <si>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</si>
  <si>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</si>
  <si>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</si>
  <si>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</si>
  <si>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</si>
  <si>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</si>
  <si>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</si>
  <si>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</si>
  <si>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</si>
  <si>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</si>
  <si>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</si>
  <si>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</si>
  <si>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</si>
  <si>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</si>
  <si>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</si>
  <si>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</si>
  <si>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</si>
  <si>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</si>
  <si>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</si>
  <si>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</si>
  <si>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</si>
  <si>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</si>
  <si>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</si>
  <si>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</si>
  <si>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</si>
  <si>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</si>
  <si>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</si>
  <si>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</si>
  <si>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</si>
  <si>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</si>
  <si>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</si>
  <si>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</si>
  <si>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</si>
  <si>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</si>
  <si>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</si>
  <si>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</si>
  <si>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</si>
  <si>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</si>
  <si>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</si>
  <si>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</si>
  <si>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</si>
  <si>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</si>
  <si>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</si>
  <si>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</si>
  <si>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</si>
  <si>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</si>
  <si>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</si>
  <si>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</si>
  <si>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</si>
  <si>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</si>
  <si>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</si>
  <si>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</si>
  <si>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</si>
  <si>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</si>
  <si>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</si>
  <si>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</si>
  <si>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</si>
  <si>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</si>
  <si>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</si>
  <si>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</si>
  <si>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</si>
  <si>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</si>
  <si>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</si>
  <si>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</si>
  <si>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</si>
  <si>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</si>
  <si>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</si>
  <si>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</si>
  <si>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</si>
  <si>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</si>
  <si>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</si>
  <si>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</si>
  <si>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</si>
  <si>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</si>
  <si>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</si>
  <si>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</si>
  <si>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</si>
  <si>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</si>
  <si>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</si>
  <si>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</si>
  <si>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</si>
  <si>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</si>
  <si>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</si>
  <si>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</si>
  <si>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</si>
  <si>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</si>
  <si>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</si>
  <si>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</si>
  <si>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</si>
  <si>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</si>
  <si>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</si>
  <si>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</si>
  <si>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</si>
  <si>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</si>
  <si>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</si>
  <si>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</si>
  <si>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</si>
  <si>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</si>
  <si>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</si>
  <si>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</si>
  <si>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</si>
  <si>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</si>
  <si>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</si>
  <si>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</si>
  <si>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</si>
  <si>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</si>
  <si>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</si>
  <si>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</si>
  <si>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</si>
  <si>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</si>
  <si>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</si>
  <si>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</si>
  <si>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</si>
  <si>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</si>
  <si>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</si>
  <si>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</si>
  <si>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</si>
  <si>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</si>
  <si>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</si>
  <si>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</si>
  <si>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</si>
  <si>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</si>
  <si>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</si>
  <si>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</si>
  <si>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</si>
  <si>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</si>
  <si>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</si>
  <si>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</si>
  <si>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</si>
  <si>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</si>
  <si>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</si>
  <si>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</si>
  <si>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</si>
  <si>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</si>
  <si>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</si>
  <si>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</si>
  <si>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</si>
  <si>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</si>
  <si>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</si>
  <si>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</si>
  <si>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</si>
  <si>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</si>
  <si>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</si>
  <si>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</si>
  <si>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</si>
  <si>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</si>
  <si>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</si>
  <si>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</si>
  <si>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</si>
  <si>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</si>
  <si>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</si>
  <si>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</si>
  <si>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</si>
  <si>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</si>
  <si>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</si>
  <si>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</si>
  <si>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</si>
  <si>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</si>
  <si>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</si>
  <si>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</si>
  <si>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</si>
  <si>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</si>
  <si>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</si>
  <si>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</si>
  <si>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</si>
  <si>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</si>
  <si>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</si>
  <si>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</si>
  <si>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</si>
  <si>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</si>
  <si>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</si>
  <si>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</si>
  <si>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</si>
  <si>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</si>
  <si>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</si>
  <si>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</si>
  <si>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</si>
  <si>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</si>
  <si>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</si>
  <si>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</si>
  <si>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</si>
  <si>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</si>
  <si>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</si>
  <si>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</si>
  <si>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</si>
  <si>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</si>
  <si>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</si>
  <si>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</si>
  <si>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</si>
  <si>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</si>
  <si>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</si>
  <si>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</si>
  <si>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</si>
  <si>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</si>
  <si>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</si>
  <si>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</si>
  <si>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</si>
  <si>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</si>
  <si>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</si>
  <si>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</si>
  <si>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</si>
  <si>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</si>
  <si>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</si>
  <si>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</si>
  <si>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</si>
  <si>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</si>
  <si>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</si>
  <si>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</si>
  <si>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</si>
  <si>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</si>
  <si>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</si>
  <si>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</si>
  <si>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</si>
  <si>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</si>
  <si>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</si>
  <si>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</si>
  <si>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</si>
  <si>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</si>
  <si>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</si>
  <si>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</si>
  <si>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</si>
  <si>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</si>
  <si>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</si>
  <si>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</si>
  <si>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</si>
  <si>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</si>
  <si>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</si>
  <si>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</si>
  <si>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</si>
  <si>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</si>
  <si>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</si>
  <si>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</si>
  <si>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</si>
  <si>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</si>
  <si>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</si>
  <si>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</si>
  <si>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</si>
  <si>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</si>
  <si>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</si>
  <si>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</si>
  <si>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</si>
  <si>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</si>
  <si>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</si>
  <si>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</si>
  <si>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</si>
  <si>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</si>
  <si>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</si>
  <si>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</si>
  <si>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</si>
  <si>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</si>
  <si>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</si>
  <si>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</si>
  <si>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</si>
  <si>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</si>
  <si>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</si>
  <si>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</si>
  <si>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</si>
  <si>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</si>
  <si>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</si>
  <si>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</si>
  <si>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</si>
  <si>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</si>
  <si>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</si>
  <si>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</si>
  <si>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</si>
  <si>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</si>
  <si>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</si>
  <si>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</si>
  <si>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</si>
  <si>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</si>
  <si>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</si>
  <si>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</si>
  <si>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</si>
  <si>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</si>
  <si>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</si>
  <si>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</si>
  <si>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</si>
  <si>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</si>
  <si>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</si>
  <si>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</si>
  <si>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</si>
  <si>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</si>
  <si>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</si>
  <si>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</si>
  <si>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</si>
  <si>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</si>
  <si>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</si>
  <si>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</si>
  <si>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</si>
  <si>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</si>
  <si>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</si>
  <si>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</si>
  <si>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</si>
  <si>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</si>
  <si>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</si>
  <si>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</si>
  <si>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</si>
  <si>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</si>
  <si>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</si>
  <si>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</si>
  <si>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</si>
  <si>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</si>
  <si>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</si>
  <si>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</si>
  <si>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</si>
  <si>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</si>
  <si>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</si>
  <si>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</si>
  <si>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</si>
  <si>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</si>
  <si>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</si>
  <si>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</si>
  <si>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</si>
  <si>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</si>
  <si>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</si>
  <si>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</si>
  <si>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</si>
  <si>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</si>
  <si>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</si>
  <si>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</si>
  <si>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</si>
  <si>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</si>
  <si>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</si>
  <si>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</si>
  <si>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</si>
  <si>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</si>
  <si>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</si>
  <si>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</si>
  <si>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</si>
  <si>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</si>
  <si>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</si>
  <si>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</si>
  <si>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</si>
  <si>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</si>
  <si>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</si>
  <si>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</si>
  <si>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</si>
  <si>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</si>
  <si>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</si>
  <si>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</si>
  <si>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</si>
  <si>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</si>
  <si>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</si>
  <si>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</si>
  <si>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</si>
  <si>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</si>
  <si>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</si>
  <si>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</si>
  <si>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</si>
  <si>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</si>
  <si>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</si>
  <si>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</si>
  <si>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</si>
  <si>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</si>
  <si>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</si>
  <si>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</si>
  <si>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</si>
  <si>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</si>
  <si>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</si>
  <si>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</si>
  <si>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</si>
  <si>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</si>
  <si>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</si>
  <si>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</si>
  <si>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</si>
  <si>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</si>
  <si>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</si>
  <si>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</si>
  <si>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</si>
  <si>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</si>
  <si>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</si>
  <si>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</si>
  <si>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</si>
  <si>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</si>
  <si>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</si>
  <si>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</si>
  <si>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</si>
  <si>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</si>
  <si>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</si>
  <si>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</si>
  <si>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</si>
  <si>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</si>
  <si>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</si>
  <si>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</si>
  <si>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</si>
  <si>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</si>
  <si>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</si>
  <si>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</si>
  <si>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</si>
  <si>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</si>
  <si>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</si>
  <si>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</si>
  <si>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</si>
  <si>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</si>
  <si>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</si>
  <si>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</si>
  <si>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</si>
  <si>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</si>
  <si>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</si>
  <si>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</si>
  <si>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</si>
  <si>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F/FTP 550MHz 23AWG 4cp, LSZH/FRNC Cca,s1,d1,a1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</si>
  <si>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</si>
  <si>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</si>
  <si>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</si>
  <si>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</si>
  <si>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</si>
  <si>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</si>
  <si>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5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</si>
  <si>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</si>
  <si>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</si>
  <si>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</si>
  <si>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</si>
  <si>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5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</si>
  <si>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</si>
  <si>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</si>
  <si>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</si>
  <si>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</si>
  <si>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</si>
  <si>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</si>
  <si>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</si>
  <si>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</si>
  <si>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</si>
  <si>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</si>
  <si>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</si>
  <si>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</si>
  <si>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</si>
  <si>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</si>
  <si>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</si>
  <si>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</si>
  <si>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</si>
  <si>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</si>
  <si>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</si>
  <si>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</si>
  <si>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</si>
  <si>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</si>
  <si>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</si>
  <si>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</si>
  <si>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</si>
  <si>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</si>
  <si>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</si>
  <si>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</si>
  <si>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</si>
  <si>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</si>
  <si>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</si>
  <si>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</si>
  <si>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</si>
  <si>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</si>
  <si>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</si>
  <si>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</si>
  <si>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</si>
  <si>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</si>
  <si>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</si>
  <si>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</si>
  <si>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</si>
  <si>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</si>
  <si>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</si>
  <si>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</si>
  <si>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</si>
  <si>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</si>
  <si>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</si>
  <si>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</si>
  <si>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</si>
  <si>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</si>
  <si>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</si>
  <si>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</si>
  <si>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</si>
  <si>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</si>
  <si>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</si>
  <si>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</si>
  <si>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</si>
  <si>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</si>
  <si>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</si>
  <si>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</si>
  <si>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</si>
  <si>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</si>
  <si>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</si>
  <si>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</si>
  <si>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</si>
  <si>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</si>
  <si>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</si>
  <si>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</si>
  <si>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</si>
  <si>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</si>
  <si>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</si>
  <si>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</si>
  <si>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</si>
  <si>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</si>
  <si>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</si>
  <si>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</si>
  <si>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2 adattatori MTP (24 fibre) OM3/OM4, acqua</t>
  </si>
  <si>
    <t>CORNING - Modulo Edge con 4 adattatori MTP (48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</si>
  <si>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</si>
  <si>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</si>
  <si>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</si>
  <si>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</si>
  <si>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</si>
  <si>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</si>
  <si>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</si>
  <si>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</si>
  <si>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</si>
  <si>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</si>
  <si>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</si>
  <si>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</si>
  <si>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</si>
  <si>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</si>
  <si>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</si>
  <si>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</si>
  <si>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</si>
  <si>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</si>
  <si>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</si>
  <si>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</si>
  <si>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</si>
  <si>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</si>
  <si>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</si>
  <si>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</si>
  <si>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</si>
  <si>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</si>
  <si>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</si>
  <si>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</si>
  <si>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</si>
  <si>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</si>
  <si>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</si>
  <si>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</si>
  <si>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</si>
  <si>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</si>
  <si>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</si>
  <si>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</si>
  <si>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</si>
  <si>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</si>
  <si>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</si>
  <si>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</si>
  <si>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</si>
  <si>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</si>
  <si>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</si>
  <si>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</si>
  <si>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</si>
  <si>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</si>
  <si>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</si>
  <si>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</si>
  <si>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</si>
  <si>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</si>
  <si>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</si>
  <si>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</si>
  <si>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</si>
  <si>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</si>
  <si>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</si>
  <si>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</si>
  <si>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</si>
  <si>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</si>
  <si>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</si>
  <si>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</si>
  <si>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</si>
  <si>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</si>
  <si>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</si>
  <si>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</si>
  <si>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</si>
  <si>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</si>
  <si>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</si>
  <si>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</si>
  <si>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</si>
  <si>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</si>
  <si>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</si>
  <si>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</si>
  <si>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</si>
  <si>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</si>
  <si>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</si>
  <si>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</si>
  <si>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</si>
  <si>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</si>
  <si>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</si>
  <si>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</si>
  <si>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</si>
  <si>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FTP - tool 110/LSA 90° - (utente) rivestimento metallico</t>
  </si>
  <si>
    <t>ORCA - Inserto RJ45 Cat.6 FTP - toolless - (utente) - colore nero con rivestimento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</si>
  <si>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</si>
  <si>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</si>
  <si>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</si>
  <si>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</si>
  <si>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</si>
  <si>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</si>
  <si>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</si>
  <si>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</si>
  <si>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</si>
  <si>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</si>
  <si>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</si>
  <si>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</si>
  <si>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</si>
  <si>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</si>
  <si>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</si>
  <si>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</si>
  <si>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</si>
  <si>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</si>
  <si>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</si>
  <si>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</si>
  <si>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</si>
  <si>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</si>
  <si>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</si>
  <si>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</si>
  <si>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</si>
  <si>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</si>
  <si>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</si>
  <si>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</si>
  <si>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</si>
  <si>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</si>
  <si>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</si>
  <si>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</si>
  <si>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</si>
  <si>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</si>
  <si>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</si>
  <si>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</si>
  <si>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</si>
  <si>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</si>
  <si>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</si>
  <si>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</si>
  <si>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</si>
  <si>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</si>
  <si>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</si>
  <si>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</si>
  <si>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</si>
  <si>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</si>
  <si>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</si>
  <si>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</si>
  <si>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</si>
  <si>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</si>
  <si>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</si>
  <si>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</si>
  <si>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</si>
  <si>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</si>
  <si>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</si>
  <si>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</si>
  <si>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</si>
  <si>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</si>
  <si>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</si>
  <si>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</si>
  <si>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</si>
  <si>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</si>
  <si>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</si>
  <si>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</si>
  <si>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</si>
  <si>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</si>
  <si>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</si>
  <si>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</si>
  <si>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</si>
  <si>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</si>
  <si>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</si>
  <si>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</si>
  <si>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</si>
  <si>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</si>
  <si>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</si>
  <si>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</si>
  <si>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</si>
  <si>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</si>
  <si>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</si>
  <si>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</si>
  <si>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</si>
  <si>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</si>
  <si>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</si>
  <si>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</si>
  <si>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</si>
  <si>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</si>
  <si>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</si>
  <si>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</si>
  <si>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</si>
  <si>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</si>
  <si>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</si>
  <si>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</si>
  <si>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</si>
  <si>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</si>
  <si>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</si>
  <si>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</si>
  <si>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</si>
  <si>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</si>
  <si>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</si>
  <si>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</si>
  <si>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</si>
  <si>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</si>
  <si>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</si>
  <si>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</si>
  <si>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</si>
  <si>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</si>
  <si>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</si>
  <si>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</si>
  <si>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</si>
  <si>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</si>
  <si>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</si>
  <si>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</si>
  <si>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</si>
  <si>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</si>
  <si>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</si>
  <si>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</si>
  <si>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</si>
  <si>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</si>
  <si>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</si>
  <si>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</si>
  <si>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</si>
  <si>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</si>
  <si>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</si>
  <si>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</si>
  <si>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</si>
  <si>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</si>
  <si>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</si>
  <si>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</si>
  <si>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</si>
  <si>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</si>
  <si>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</si>
  <si>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</si>
  <si>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</si>
  <si>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</si>
  <si>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</si>
  <si>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</si>
  <si>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</si>
  <si>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</si>
  <si>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</si>
  <si>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</si>
  <si>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</si>
  <si>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</si>
  <si>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</si>
  <si>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</si>
  <si>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</si>
  <si>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</si>
  <si>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</si>
  <si>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</si>
  <si>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</si>
  <si>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</si>
  <si>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</si>
  <si>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</si>
  <si>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</si>
  <si>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</si>
  <si>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</si>
  <si>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</si>
  <si>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</si>
  <si>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</si>
  <si>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</si>
  <si>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</si>
  <si>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</si>
  <si>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</si>
  <si>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</si>
  <si>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</si>
  <si>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</si>
  <si>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</si>
  <si>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</si>
  <si>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</si>
  <si>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</si>
  <si>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</si>
  <si>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</si>
  <si>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</si>
  <si>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</si>
  <si>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</si>
  <si>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</si>
  <si>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</si>
  <si>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</si>
  <si>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</si>
  <si>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</si>
  <si>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</si>
  <si>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</si>
  <si>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</si>
  <si>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</si>
  <si>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</si>
  <si>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</si>
  <si>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</si>
  <si>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</si>
  <si>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</si>
  <si>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</si>
  <si>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</si>
  <si>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</si>
  <si>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</si>
  <si>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</si>
  <si>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</si>
  <si>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</si>
  <si>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</si>
  <si>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</si>
  <si>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</si>
  <si>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</si>
  <si>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</si>
  <si>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</si>
  <si>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</si>
  <si>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</si>
  <si>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</si>
  <si>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</si>
  <si>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</si>
  <si>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</si>
  <si>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</si>
  <si>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</si>
  <si>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</si>
  <si>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</si>
  <si>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</si>
  <si>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</si>
  <si>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</si>
  <si>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</si>
  <si>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</si>
  <si>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</si>
  <si>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</si>
  <si>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</si>
  <si>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</si>
  <si>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</si>
  <si>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</si>
  <si>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</si>
  <si>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</si>
  <si>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</si>
  <si>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</si>
  <si>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</si>
  <si>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</si>
  <si>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</si>
  <si>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</si>
  <si>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</si>
  <si>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</si>
  <si>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</si>
  <si>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</si>
  <si>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</si>
  <si>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</si>
  <si>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</si>
  <si>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</si>
  <si>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</si>
  <si>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</si>
  <si>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</si>
  <si>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</si>
  <si>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</si>
  <si>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</si>
  <si>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</si>
  <si>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</si>
  <si>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</si>
  <si>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</si>
  <si>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</si>
  <si>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</si>
  <si>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</si>
  <si>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</si>
  <si>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</si>
  <si>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</si>
  <si>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</si>
  <si>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</si>
  <si>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</si>
  <si>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</si>
  <si>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</si>
  <si>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</si>
  <si>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</si>
  <si>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</si>
  <si>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</si>
  <si>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</si>
  <si>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</si>
  <si>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</si>
  <si>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</si>
  <si>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</si>
  <si>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</si>
  <si>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</si>
  <si>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</si>
  <si>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</si>
  <si>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</si>
  <si>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</si>
  <si>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</si>
  <si>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</si>
  <si>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</si>
  <si>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</si>
  <si>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</si>
  <si>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</si>
  <si>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</si>
  <si>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</si>
  <si>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</si>
  <si>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</si>
  <si>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</si>
  <si>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</si>
  <si>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</si>
  <si>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</si>
  <si>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</si>
  <si>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</si>
  <si>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</si>
  <si>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</si>
  <si>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</si>
  <si>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</si>
  <si>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</si>
  <si>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</si>
  <si>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</si>
  <si>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</si>
  <si>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</si>
  <si>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</si>
  <si>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</si>
  <si>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</si>
  <si>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</si>
  <si>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</si>
  <si>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</si>
  <si>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</si>
  <si>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</si>
  <si>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</si>
  <si>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</si>
  <si>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</si>
  <si>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</si>
  <si>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</si>
  <si>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</si>
  <si>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</si>
  <si>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</si>
  <si>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</si>
  <si>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</si>
  <si>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</si>
  <si>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</si>
  <si>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</si>
  <si>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</si>
  <si>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</si>
  <si>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</si>
  <si>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</si>
  <si>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</si>
  <si>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</si>
  <si>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</si>
  <si>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</si>
  <si>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</si>
  <si>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</si>
  <si>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</si>
  <si>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</si>
  <si>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</si>
  <si>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</si>
  <si>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</si>
  <si>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</si>
  <si>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</si>
  <si>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</si>
  <si>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</si>
  <si>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</si>
  <si>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</si>
  <si>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</si>
  <si>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</si>
  <si>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</si>
  <si>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</si>
  <si>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</si>
  <si>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</si>
  <si>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</si>
  <si>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</si>
  <si>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</si>
  <si>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</si>
  <si>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</si>
  <si>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</si>
  <si>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</si>
  <si>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</si>
  <si>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</si>
  <si>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</si>
  <si>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</si>
  <si>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</si>
  <si>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</si>
  <si>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</si>
  <si>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</si>
  <si>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</si>
  <si>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</si>
  <si>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</si>
  <si>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</si>
  <si>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</si>
  <si>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</si>
  <si>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</si>
  <si>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</si>
  <si>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</si>
  <si>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</si>
  <si>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</si>
  <si>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</si>
  <si>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</si>
  <si>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</si>
  <si>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</si>
  <si>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</si>
  <si>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</si>
  <si>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</si>
  <si>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</si>
  <si>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</si>
  <si>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</si>
  <si>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</si>
  <si>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</si>
  <si>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</si>
  <si>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</si>
  <si>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</si>
  <si>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</si>
  <si>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</si>
  <si>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</si>
  <si>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</si>
  <si>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</si>
  <si>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</si>
  <si>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</si>
  <si>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</si>
  <si>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</si>
  <si>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</si>
  <si>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</si>
  <si>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</si>
  <si>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</si>
  <si>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</si>
  <si>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</si>
  <si>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</si>
  <si>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</si>
  <si>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</si>
  <si>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</si>
  <si>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</si>
  <si>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</si>
  <si>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</si>
  <si>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</si>
  <si>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</si>
  <si>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</si>
  <si>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</si>
  <si>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</si>
  <si>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</si>
  <si>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</si>
  <si>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</si>
  <si>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</si>
  <si>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</si>
  <si>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</si>
  <si>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</si>
  <si>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</si>
  <si>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</si>
  <si>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</si>
  <si>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</si>
  <si>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</si>
  <si>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</si>
  <si>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</si>
  <si>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</si>
  <si>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</si>
  <si>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</si>
  <si>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</si>
  <si>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</si>
  <si>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</si>
  <si>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</si>
  <si>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</si>
  <si>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</si>
  <si>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</si>
  <si>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</si>
  <si>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</si>
  <si>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</si>
  <si>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</si>
  <si>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</si>
  <si>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</si>
  <si>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</si>
  <si>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</si>
  <si>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</si>
  <si>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</si>
  <si>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</si>
  <si>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</si>
  <si>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</si>
  <si>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</si>
  <si>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</si>
  <si>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</si>
  <si>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</si>
  <si>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</si>
  <si>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</si>
  <si>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</si>
  <si>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</si>
  <si>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</si>
  <si>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</si>
  <si>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</si>
  <si>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</si>
  <si>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</si>
  <si>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</si>
  <si>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</si>
  <si>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</si>
  <si>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</si>
  <si>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</si>
  <si>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</si>
  <si>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</si>
  <si>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</si>
  <si>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</si>
  <si>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</si>
  <si>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</si>
  <si>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</si>
  <si>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</si>
  <si>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</si>
  <si>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</si>
  <si>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</si>
  <si>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</si>
  <si>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</si>
  <si>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</si>
  <si>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</si>
  <si>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</si>
  <si>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</si>
  <si>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</si>
  <si>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</si>
  <si>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</si>
  <si>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</si>
  <si>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</si>
  <si>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</si>
  <si>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</si>
  <si>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</si>
  <si>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</si>
  <si>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</si>
  <si>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</si>
  <si>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</si>
  <si>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</si>
  <si>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</si>
  <si>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</si>
  <si>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</si>
  <si>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</si>
  <si>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</si>
  <si>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</si>
  <si>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</si>
  <si>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</si>
  <si>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</si>
  <si>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</si>
  <si>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</si>
  <si>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</si>
  <si>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</si>
  <si>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</si>
  <si>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</si>
  <si>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</si>
  <si>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</si>
  <si>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</si>
  <si>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</si>
  <si>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</si>
  <si>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</si>
  <si>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</si>
  <si>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</si>
  <si>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</si>
  <si>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</si>
  <si>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</si>
  <si>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</si>
  <si>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</si>
  <si>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</si>
  <si>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</si>
  <si>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</si>
  <si>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</si>
  <si>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</si>
  <si>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</si>
  <si>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</si>
  <si>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</si>
  <si>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</si>
  <si>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</si>
  <si>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</si>
  <si>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</si>
  <si>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</si>
  <si>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</si>
  <si>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</si>
  <si>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</si>
  <si>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</si>
  <si>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</si>
  <si>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</si>
  <si>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</si>
  <si>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</si>
  <si>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</si>
  <si>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</si>
  <si>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</si>
  <si>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</si>
  <si>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</si>
  <si>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</si>
  <si>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</si>
  <si>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</si>
  <si>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</si>
  <si>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</si>
  <si>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</si>
  <si>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</si>
  <si>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</si>
  <si>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</si>
  <si>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</si>
  <si>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</si>
  <si>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</si>
  <si>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</si>
  <si>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</si>
  <si>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</si>
  <si>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</si>
  <si>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</si>
  <si>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</si>
  <si>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</si>
  <si>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</si>
  <si>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</si>
  <si>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</si>
  <si>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</si>
  <si>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</si>
  <si>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</si>
  <si>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</si>
  <si>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</si>
  <si>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</si>
  <si>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</si>
  <si>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</si>
  <si>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</si>
  <si>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</si>
  <si>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</si>
  <si>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</si>
  <si>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</si>
  <si>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</si>
  <si>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</si>
  <si>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</si>
  <si>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</si>
  <si>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</si>
  <si>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</si>
  <si>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</si>
  <si>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</si>
  <si>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</si>
  <si>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</si>
  <si>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</si>
  <si>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</si>
  <si>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</si>
  <si>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</si>
  <si>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</si>
  <si>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</si>
  <si>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</si>
  <si>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</si>
  <si>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</si>
  <si>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</si>
  <si>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</si>
  <si>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</si>
  <si>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</si>
  <si>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</si>
  <si>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</si>
  <si>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</si>
  <si>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</si>
  <si>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</si>
  <si>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</si>
  <si>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</si>
  <si>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</si>
  <si>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</si>
  <si>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</si>
  <si>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</si>
  <si>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</si>
  <si>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</si>
  <si>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</si>
  <si>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</si>
  <si>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</si>
  <si>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</si>
  <si>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</si>
  <si>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</si>
  <si>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</si>
  <si>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</si>
  <si>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</si>
  <si>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</si>
  <si>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</si>
  <si>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</si>
  <si>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</si>
  <si>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</si>
  <si>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</si>
  <si>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</si>
  <si>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</si>
  <si>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</si>
  <si>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</si>
  <si>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</si>
  <si>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</si>
  <si>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</si>
  <si>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</si>
  <si>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</si>
  <si>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</si>
  <si>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</si>
  <si>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</si>
  <si>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</si>
  <si>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</si>
  <si>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</si>
  <si>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</si>
  <si>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</si>
  <si>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</si>
  <si>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</si>
  <si>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</si>
  <si>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</si>
  <si>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</si>
  <si>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</si>
  <si>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</si>
  <si>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</si>
  <si>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</si>
  <si>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</si>
  <si>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</si>
  <si>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</si>
  <si>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</si>
  <si>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</si>
  <si>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</si>
  <si>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</si>
  <si>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</si>
  <si>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</si>
  <si>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</si>
  <si>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</si>
  <si>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</si>
  <si>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</si>
  <si>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</si>
  <si>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</si>
  <si>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</si>
  <si>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</si>
  <si>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</si>
  <si>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</si>
  <si>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</si>
  <si>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</si>
  <si>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</si>
  <si>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</si>
  <si>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</si>
  <si>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</si>
  <si>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</si>
  <si>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</si>
  <si>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</si>
  <si>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</si>
  <si>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</si>
  <si>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</si>
  <si>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</si>
  <si>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</si>
  <si>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</si>
  <si>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</si>
  <si>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</si>
  <si>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</si>
  <si>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</si>
  <si>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</si>
  <si>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</si>
  <si>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</si>
  <si>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</si>
  <si>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</si>
  <si>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</si>
  <si>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</si>
  <si>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</si>
  <si>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</si>
  <si>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</si>
  <si>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</si>
  <si>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</si>
  <si>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</si>
  <si>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</si>
  <si>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</si>
  <si>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</si>
  <si>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</si>
  <si>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</si>
  <si>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</si>
  <si>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</si>
  <si>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</si>
  <si>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</si>
  <si>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</si>
  <si>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</si>
  <si>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</si>
  <si>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</si>
  <si>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</si>
  <si>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</si>
  <si>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</si>
  <si>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</si>
  <si>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</si>
  <si>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</si>
  <si>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</si>
  <si>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</si>
  <si>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</si>
  <si>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</si>
  <si>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</si>
  <si>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</si>
  <si>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</si>
  <si>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</si>
  <si>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</si>
  <si>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</si>
  <si>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</si>
  <si>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</si>
  <si>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</si>
  <si>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</si>
  <si>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</si>
  <si>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</si>
  <si>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</si>
  <si>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</si>
  <si>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</si>
  <si>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</si>
  <si>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</si>
  <si>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</si>
  <si>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</si>
  <si>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</si>
  <si>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</si>
  <si>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</si>
  <si>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</si>
  <si>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</si>
  <si>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</si>
  <si>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</si>
  <si>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</si>
  <si>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</si>
  <si>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</si>
  <si>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</si>
  <si>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</si>
  <si>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</si>
  <si>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</si>
  <si>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</si>
  <si>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</si>
  <si>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</si>
  <si>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</si>
  <si>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</si>
  <si>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</si>
  <si>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</si>
  <si>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</si>
  <si>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</si>
  <si>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</si>
  <si>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</si>
  <si>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</si>
  <si>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</si>
  <si>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</si>
  <si>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</si>
  <si>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</si>
  <si>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</si>
  <si>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</si>
  <si>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</si>
  <si>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</si>
  <si>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</si>
  <si>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</si>
  <si>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</si>
  <si>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</si>
  <si>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</si>
  <si>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</si>
  <si>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</si>
  <si>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</si>
  <si>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</si>
  <si>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</si>
  <si>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</si>
  <si>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</si>
  <si>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</si>
  <si>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</si>
  <si>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</si>
  <si>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</si>
  <si>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</si>
  <si>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</si>
  <si>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</si>
  <si>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</si>
  <si>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</si>
  <si>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</si>
  <si>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</si>
  <si>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</si>
  <si>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</si>
  <si>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</si>
  <si>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</si>
  <si>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</si>
  <si>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</si>
  <si>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</si>
  <si>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</si>
  <si>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</si>
  <si>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</si>
  <si>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</si>
  <si>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</si>
  <si>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</si>
  <si>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</si>
  <si>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</si>
  <si>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</si>
  <si>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</si>
  <si>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</si>
  <si>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</si>
  <si>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</si>
  <si>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</si>
  <si>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</si>
  <si>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</si>
  <si>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</si>
  <si>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</si>
  <si>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</si>
  <si>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</si>
  <si>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</si>
  <si>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</si>
  <si>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</si>
  <si>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</si>
  <si>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</si>
  <si>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</si>
  <si>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</si>
  <si>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</si>
  <si>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</si>
  <si>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</si>
  <si>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</si>
  <si>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</si>
  <si>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</si>
  <si>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</si>
  <si>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</si>
  <si>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</si>
  <si>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</si>
  <si>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</si>
  <si>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</si>
  <si>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</si>
  <si>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</si>
  <si>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</si>
  <si>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</si>
  <si>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</si>
  <si>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</si>
  <si>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</si>
  <si>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</si>
  <si>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</si>
  <si>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</si>
  <si>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</si>
  <si>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</si>
  <si>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</si>
  <si>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</si>
  <si>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</si>
  <si>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</si>
  <si>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</si>
  <si>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</si>
  <si>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</si>
  <si>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</si>
  <si>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</si>
  <si>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</si>
  <si>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</si>
  <si>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</si>
  <si>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</si>
  <si>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</si>
  <si>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</si>
  <si>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</si>
  <si>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</si>
  <si>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</si>
  <si>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</si>
  <si>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</si>
  <si>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</si>
  <si>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</si>
  <si>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</si>
  <si>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</si>
  <si>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</si>
  <si>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</si>
  <si>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</si>
  <si>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</si>
  <si>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</si>
  <si>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</si>
  <si>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</si>
  <si>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</si>
  <si>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</si>
  <si>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</si>
  <si>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</si>
  <si>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</si>
  <si>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</si>
  <si>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</si>
  <si>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</si>
  <si>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</si>
  <si>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</si>
  <si>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</si>
  <si>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</si>
  <si>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</si>
  <si>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</si>
  <si>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</si>
  <si>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</si>
  <si>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</si>
  <si>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</si>
  <si>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</si>
  <si>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</si>
  <si>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</si>
  <si>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</si>
  <si>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</si>
  <si>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</si>
  <si>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</si>
  <si>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</si>
  <si>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</si>
  <si>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</si>
  <si>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</si>
  <si>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</si>
  <si>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</si>
  <si>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</si>
  <si>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</si>
  <si>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</si>
  <si>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</si>
  <si>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</si>
  <si>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</si>
  <si>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</si>
  <si>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</si>
  <si>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</si>
  <si>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</si>
  <si>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</si>
  <si>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</si>
  <si>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</si>
  <si>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</si>
  <si>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</si>
  <si>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</si>
  <si>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</si>
  <si>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</si>
  <si>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</si>
  <si>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</si>
  <si>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</si>
  <si>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</si>
  <si>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</si>
  <si>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</si>
  <si>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</si>
  <si>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</si>
  <si>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</si>
  <si>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</si>
  <si>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</si>
  <si>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</si>
  <si>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</si>
  <si>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</si>
  <si>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</si>
  <si>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</si>
  <si>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</si>
  <si>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</si>
  <si>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</si>
  <si>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</si>
  <si>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</si>
  <si>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</si>
  <si>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</si>
  <si>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</si>
  <si>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</si>
  <si>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</si>
  <si>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</si>
  <si>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</si>
  <si>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</si>
  <si>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</si>
  <si>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</si>
  <si>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</si>
  <si>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</si>
  <si>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</si>
  <si>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</si>
  <si>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</si>
  <si>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</si>
  <si>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</si>
  <si>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</si>
  <si>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</si>
  <si>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</si>
  <si>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</si>
  <si>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</si>
  <si>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</si>
  <si>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</si>
  <si>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</si>
  <si>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</si>
  <si>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</si>
  <si>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</si>
  <si>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</si>
  <si>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</si>
  <si>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</si>
  <si>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</si>
  <si>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</si>
  <si>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</si>
  <si>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</si>
  <si>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</si>
  <si>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</si>
  <si>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</si>
  <si>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</si>
  <si>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</si>
  <si>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</si>
  <si>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</si>
  <si>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</si>
  <si>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</si>
  <si>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</si>
  <si>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</si>
  <si>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</si>
  <si>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</si>
  <si>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</si>
  <si>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</si>
  <si>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</si>
  <si>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</si>
  <si>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</si>
  <si>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</si>
  <si>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</si>
  <si>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</si>
  <si>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</si>
  <si>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</si>
  <si>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</si>
  <si>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</si>
  <si>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</si>
  <si>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</si>
  <si>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</si>
  <si>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</si>
  <si>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</si>
  <si>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</si>
  <si>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</si>
  <si>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</si>
  <si>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</si>
  <si>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</si>
  <si>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</si>
  <si>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</si>
  <si>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</si>
  <si>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</si>
  <si>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</si>
  <si>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</si>
  <si>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</si>
  <si>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</si>
  <si>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</si>
  <si>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</si>
  <si>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</si>
  <si>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</si>
  <si>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</si>
  <si>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</si>
  <si>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</si>
  <si>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</si>
  <si>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</si>
  <si>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</si>
  <si>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</si>
  <si>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</si>
  <si>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</si>
  <si>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</si>
  <si>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</si>
  <si>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</si>
  <si>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</si>
  <si>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</si>
  <si>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</si>
  <si>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</si>
  <si>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</si>
  <si>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</si>
  <si>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</si>
  <si>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</si>
  <si>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</si>
  <si>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</si>
  <si>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</si>
  <si>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</si>
  <si>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</si>
  <si>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</si>
  <si>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</si>
  <si>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</si>
  <si>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</si>
  <si>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</si>
  <si>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</si>
  <si>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</si>
  <si>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</si>
  <si>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</si>
  <si>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</si>
  <si>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</si>
  <si>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</si>
  <si>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</si>
  <si>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</si>
  <si>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</si>
  <si>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</si>
  <si>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</si>
  <si>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</si>
  <si>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</si>
  <si>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</si>
  <si>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</si>
  <si>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</si>
  <si>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</si>
  <si>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</si>
  <si>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</si>
  <si>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</si>
  <si>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</si>
  <si>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</si>
  <si>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</si>
  <si>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</si>
  <si>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</si>
  <si>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</si>
  <si>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</si>
  <si>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</si>
  <si>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</si>
  <si>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</si>
  <si>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</si>
  <si>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</si>
  <si>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</si>
  <si>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</si>
  <si>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</si>
  <si>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</si>
  <si>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</si>
  <si>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</si>
  <si>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</si>
  <si>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</si>
  <si>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</si>
  <si>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</si>
  <si>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</si>
  <si>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</si>
  <si>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</si>
  <si>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</si>
  <si>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</si>
  <si>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</si>
  <si>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</si>
  <si>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</si>
  <si>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</si>
  <si>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</si>
  <si>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</si>
  <si>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</si>
  <si>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</si>
  <si>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</si>
  <si>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</si>
  <si>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</si>
  <si>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</si>
  <si>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</si>
  <si>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</si>
  <si>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</si>
  <si>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</si>
  <si>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</si>
  <si>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</si>
  <si>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</si>
  <si>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</si>
  <si>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</si>
  <si>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</si>
  <si>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</si>
  <si>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</si>
  <si>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</si>
  <si>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</si>
  <si>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</si>
  <si>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</si>
  <si>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</si>
  <si>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</si>
  <si>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</si>
  <si>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</si>
  <si>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</si>
  <si>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</si>
  <si>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</si>
  <si>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</si>
  <si>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</si>
  <si>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</si>
  <si>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</si>
  <si>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</si>
  <si>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</si>
  <si>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</si>
  <si>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</si>
  <si>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</si>
  <si>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</si>
  <si>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</si>
  <si>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</si>
  <si>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</si>
  <si>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</si>
  <si>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</si>
  <si>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</si>
  <si>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</si>
  <si>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</si>
  <si>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</si>
  <si>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</si>
  <si>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</si>
  <si>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</si>
  <si>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</si>
  <si>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</si>
  <si>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</si>
  <si>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</si>
  <si>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</si>
  <si>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</si>
  <si>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</si>
  <si>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</si>
  <si>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</si>
  <si>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</si>
  <si>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</si>
  <si>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</si>
  <si>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</si>
  <si>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</si>
  <si>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</si>
  <si>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</si>
  <si>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</si>
  <si>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</si>
  <si>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</si>
  <si>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</si>
  <si>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</si>
  <si>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</si>
  <si>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</si>
  <si>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</si>
  <si>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</si>
  <si>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</si>
  <si>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</si>
  <si>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</si>
  <si>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</si>
  <si>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</si>
  <si>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</si>
  <si>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</si>
  <si>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</si>
  <si>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</si>
  <si>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</si>
  <si>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</si>
  <si>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</si>
  <si>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</si>
  <si>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</si>
  <si>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</si>
  <si>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</si>
  <si>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</si>
  <si>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</si>
  <si>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</si>
  <si>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</si>
  <si>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</si>
  <si>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</si>
  <si>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</si>
  <si>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</si>
  <si>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</si>
  <si>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</si>
  <si>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</si>
  <si>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</si>
  <si>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</si>
  <si>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</si>
  <si>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</si>
  <si>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</si>
  <si>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</si>
  <si>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</si>
  <si>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</si>
  <si>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</si>
  <si>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</si>
  <si>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</si>
  <si>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</si>
  <si>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</si>
  <si>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</si>
  <si>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</si>
  <si>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</si>
  <si>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</si>
  <si>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</si>
  <si>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</si>
  <si>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</si>
  <si>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</si>
  <si>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</si>
  <si>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</si>
  <si>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</si>
  <si>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</si>
  <si>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</si>
  <si>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</si>
  <si>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</si>
  <si>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</si>
  <si>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</si>
  <si>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</si>
  <si>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</si>
  <si>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</si>
  <si>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</si>
  <si>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</si>
  <si>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</si>
  <si>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</si>
  <si>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</si>
  <si>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</si>
  <si>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</si>
  <si>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</si>
  <si>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</si>
  <si>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</si>
  <si>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</si>
  <si>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</si>
  <si>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</si>
  <si>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</si>
  <si>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</si>
  <si>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</si>
  <si>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</si>
  <si>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</si>
  <si>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</si>
  <si>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</si>
  <si>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</si>
  <si>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</si>
  <si>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</si>
  <si>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</si>
  <si>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</si>
  <si>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</si>
  <si>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</si>
  <si>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</si>
  <si>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</si>
  <si>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</si>
  <si>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</si>
  <si>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</si>
  <si>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</si>
  <si>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</si>
  <si>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</si>
  <si>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</si>
  <si>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</si>
  <si>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</si>
  <si>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</si>
  <si>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</si>
  <si>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</si>
  <si>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</si>
  <si>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</si>
  <si>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</si>
  <si>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</si>
  <si>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</si>
  <si>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</si>
  <si>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</si>
  <si>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</si>
  <si>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</si>
  <si>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</si>
  <si>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</si>
  <si>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</si>
  <si>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</si>
  <si>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</si>
  <si>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</si>
  <si>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</si>
  <si>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</si>
  <si>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</si>
  <si>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</si>
  <si>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</si>
  <si>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</si>
  <si>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</si>
  <si>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</si>
  <si>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</si>
  <si>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</si>
  <si>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</si>
  <si>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</si>
  <si>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</si>
  <si>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</si>
  <si>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</si>
  <si>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</si>
  <si>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</si>
  <si>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</si>
  <si>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</si>
  <si>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</si>
  <si>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</si>
  <si>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</si>
  <si>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</si>
  <si>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</si>
  <si>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</si>
  <si>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</si>
  <si>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</si>
  <si>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</si>
  <si>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</si>
  <si>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</si>
  <si>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</si>
  <si>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</si>
  <si>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</si>
  <si>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</si>
  <si>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</si>
  <si>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</si>
  <si>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</si>
  <si>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</si>
  <si>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</si>
  <si>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</si>
  <si>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</si>
  <si>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</si>
  <si>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</si>
  <si>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</si>
  <si>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</si>
  <si>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</si>
  <si>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</si>
  <si>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</si>
  <si>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</si>
  <si>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</si>
  <si>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</si>
  <si>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</si>
  <si>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</si>
  <si>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</si>
  <si>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</si>
  <si>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</si>
  <si>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</si>
  <si>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</si>
  <si>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</si>
  <si>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</si>
  <si>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</si>
  <si>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</si>
  <si>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</si>
  <si>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</si>
  <si>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</si>
  <si>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</si>
  <si>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</si>
  <si>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</si>
  <si>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</si>
  <si>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</si>
  <si>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</si>
  <si>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</si>
  <si>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</si>
  <si>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</si>
  <si>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</si>
  <si>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</si>
  <si>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</si>
  <si>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</si>
  <si>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</si>
  <si>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</si>
  <si>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</si>
  <si>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</si>
  <si>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</si>
  <si>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</si>
  <si>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</si>
  <si>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</si>
  <si>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</si>
  <si>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</si>
  <si>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</si>
  <si>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</si>
  <si>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</si>
  <si>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</si>
  <si>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</si>
  <si>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</si>
  <si>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</si>
  <si>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</si>
  <si>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</si>
  <si>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</si>
  <si>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</si>
  <si>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</si>
  <si>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</si>
  <si>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</si>
  <si>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</si>
  <si>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</si>
  <si>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</si>
  <si>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</si>
  <si>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</si>
  <si>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</si>
  <si>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</si>
  <si>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</si>
  <si>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</si>
  <si>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</si>
  <si>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</si>
  <si>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</si>
  <si>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</si>
  <si>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</si>
  <si>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</si>
  <si>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</si>
  <si>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</si>
  <si>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</si>
  <si>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</si>
  <si>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</si>
  <si>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</si>
  <si>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</si>
  <si>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</si>
  <si>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</si>
  <si>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</si>
  <si>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</si>
  <si>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</si>
  <si>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</si>
  <si>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</si>
  <si>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</si>
  <si>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</si>
  <si>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</si>
  <si>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</si>
  <si>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</si>
  <si>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</si>
  <si>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</si>
  <si>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</si>
  <si>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</si>
  <si>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</si>
  <si>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</si>
  <si>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</si>
  <si>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</si>
  <si>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</si>
  <si>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</si>
  <si>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</si>
  <si>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</si>
  <si>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</si>
  <si>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</si>
  <si>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</si>
  <si>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</si>
  <si>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</si>
  <si>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</si>
  <si>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</si>
  <si>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</si>
  <si>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</si>
  <si>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</si>
  <si>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</si>
  <si>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</si>
  <si>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</si>
  <si>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</si>
  <si>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</si>
  <si>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</si>
  <si>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</si>
  <si>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</si>
  <si>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</si>
  <si>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</si>
  <si>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</si>
  <si>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</si>
  <si>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</si>
  <si>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</si>
  <si>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</si>
  <si>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</si>
  <si>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</si>
  <si>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</si>
  <si>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</si>
  <si>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</si>
  <si>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</si>
  <si>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</si>
  <si>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</si>
  <si>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</si>
  <si>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</si>
  <si>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</si>
  <si>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</si>
  <si>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</si>
  <si>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</si>
  <si>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</si>
  <si>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</si>
  <si>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</si>
  <si>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</si>
  <si>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</si>
  <si>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</si>
  <si>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</si>
  <si>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</si>
  <si>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</si>
  <si>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</si>
  <si>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</si>
  <si>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</si>
  <si>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</si>
  <si>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</si>
  <si>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</si>
  <si>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</si>
  <si>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</si>
  <si>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</si>
  <si>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</si>
  <si>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</si>
  <si>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</si>
  <si>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</si>
  <si>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</si>
  <si>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</si>
  <si>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</si>
  <si>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</si>
  <si>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</si>
  <si>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</si>
  <si>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</si>
  <si>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</si>
  <si>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</si>
  <si>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</si>
  <si>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</si>
  <si>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</si>
  <si>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</si>
  <si>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</si>
  <si>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</si>
  <si>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</si>
  <si>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</si>
  <si>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</si>
  <si>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</si>
  <si>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</si>
  <si>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</si>
  <si>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</si>
  <si>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</si>
  <si>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</si>
  <si>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</si>
  <si>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</si>
  <si>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</si>
  <si>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</si>
  <si>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</si>
  <si>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</si>
  <si>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</si>
  <si>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</si>
  <si>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</si>
  <si>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</si>
  <si>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</si>
  <si>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</si>
  <si>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</si>
  <si>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</si>
  <si>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</si>
  <si>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</si>
  <si>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</si>
  <si>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</si>
  <si>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</si>
  <si>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</si>
  <si>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</si>
  <si>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</si>
  <si>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</si>
  <si>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</si>
  <si>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</si>
  <si>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</si>
  <si>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</si>
  <si>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</si>
  <si>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</si>
  <si>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</si>
  <si>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</si>
  <si>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</si>
  <si>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</si>
  <si>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</si>
  <si>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</si>
  <si>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</si>
  <si>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</si>
  <si>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</si>
  <si>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</si>
  <si>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</si>
  <si>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</si>
  <si>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</si>
  <si>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</si>
  <si>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</si>
  <si>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</si>
  <si>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</si>
  <si>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</si>
  <si>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</si>
  <si>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</si>
  <si>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</si>
  <si>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</si>
  <si>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</si>
  <si>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</si>
  <si>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</si>
  <si>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</si>
  <si>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</si>
  <si>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</si>
  <si>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</si>
  <si>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</si>
  <si>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</si>
  <si>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</si>
  <si>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</si>
  <si>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</si>
  <si>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</si>
  <si>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</si>
  <si>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</si>
  <si>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</si>
  <si>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</si>
  <si>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</si>
  <si>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</si>
  <si>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</si>
  <si>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</si>
  <si>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</si>
  <si>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</si>
  <si>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</si>
  <si>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</si>
  <si>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</si>
  <si>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</si>
  <si>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</si>
  <si>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</si>
  <si>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</si>
  <si>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</si>
  <si>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</si>
  <si>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</si>
  <si>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</si>
  <si>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</si>
  <si>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</si>
  <si>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</si>
  <si>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</si>
  <si>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</si>
  <si>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</si>
  <si>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</si>
  <si>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</si>
  <si>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</si>
  <si>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</si>
  <si>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</si>
  <si>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</si>
  <si>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</si>
  <si>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</si>
  <si>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</si>
  <si>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</si>
  <si>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</si>
  <si>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</si>
  <si>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</si>
  <si>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</si>
  <si>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</si>
  <si>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</si>
  <si>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</si>
  <si>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</si>
  <si>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</si>
  <si>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</si>
  <si>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</si>
  <si>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</si>
  <si>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</si>
  <si>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</si>
  <si>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</si>
  <si>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</si>
  <si>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</si>
  <si>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</si>
  <si>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</si>
  <si>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</si>
  <si>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</si>
  <si>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</si>
  <si>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</si>
  <si>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</si>
  <si>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</si>
  <si>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</si>
  <si>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</si>
  <si>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</si>
  <si>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</si>
  <si>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</si>
  <si>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</si>
  <si>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</si>
  <si>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</si>
  <si>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</si>
  <si>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</si>
  <si>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</si>
  <si>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</si>
  <si>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</si>
  <si>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</si>
  <si>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</si>
  <si>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</si>
  <si>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</si>
  <si>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</si>
  <si>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</si>
  <si>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</si>
  <si>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</si>
  <si>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</si>
  <si>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</si>
  <si>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</si>
  <si>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</si>
  <si>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</si>
  <si>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</si>
  <si>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</si>
  <si>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</si>
  <si>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</si>
  <si>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</si>
  <si>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</si>
  <si>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</si>
  <si>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</si>
  <si>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</si>
  <si>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</si>
  <si>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</si>
  <si>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</si>
  <si>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</si>
  <si>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</si>
  <si>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</si>
  <si>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</si>
  <si>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</si>
  <si>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</si>
  <si>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</si>
  <si>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</si>
  <si>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</si>
  <si>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</si>
  <si>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</si>
  <si>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</si>
  <si>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</si>
  <si>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</si>
  <si>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</si>
  <si>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</si>
  <si>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</si>
  <si>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</si>
  <si>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</si>
  <si>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</si>
  <si>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</si>
  <si>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</si>
  <si>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</si>
  <si>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</si>
  <si>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</si>
  <si>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</si>
  <si>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</si>
  <si>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</si>
  <si>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</si>
  <si>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</si>
  <si>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</si>
  <si>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</si>
  <si>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</si>
  <si>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</si>
  <si>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</si>
  <si>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</si>
  <si>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</si>
  <si>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</si>
  <si>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</si>
  <si>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</si>
  <si>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</si>
  <si>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</si>
  <si>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</si>
  <si>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</si>
  <si>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</si>
  <si>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</si>
  <si>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</si>
  <si>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</si>
  <si>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</si>
  <si>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</si>
  <si>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</si>
  <si>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</si>
  <si>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</si>
  <si>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</si>
  <si>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</si>
  <si>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</si>
  <si>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</si>
  <si>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</si>
  <si>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</si>
  <si>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</si>
  <si>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</si>
  <si>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</si>
  <si>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</si>
  <si>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</si>
  <si>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</si>
  <si>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</si>
  <si>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</si>
  <si>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</si>
  <si>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</si>
  <si>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</si>
  <si>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</si>
  <si>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</si>
  <si>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</si>
  <si>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</si>
  <si>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</si>
  <si>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</si>
  <si>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</si>
  <si>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</si>
  <si>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</si>
  <si>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</si>
  <si>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</si>
  <si>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</si>
  <si>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</si>
  <si>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</si>
  <si>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</si>
  <si>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</si>
  <si>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</si>
  <si>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</si>
  <si>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</si>
  <si>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</si>
  <si>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</si>
  <si>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</si>
  <si>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</si>
  <si>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</si>
  <si>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</si>
  <si>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</si>
  <si>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</si>
  <si>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</si>
  <si>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</si>
  <si>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</si>
  <si>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</si>
  <si>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</si>
  <si>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</si>
  <si>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</si>
  <si>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</si>
  <si>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</si>
  <si>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</si>
  <si>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</si>
  <si>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</si>
  <si>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</si>
  <si>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</si>
  <si>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</si>
  <si>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</si>
  <si>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</si>
  <si>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</si>
  <si>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</si>
  <si>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</si>
  <si>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</si>
  <si>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</si>
  <si>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</si>
  <si>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</si>
  <si>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</si>
  <si>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</si>
  <si>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</si>
  <si>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</si>
  <si>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</si>
  <si>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</si>
  <si>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</si>
  <si>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</si>
  <si>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</si>
  <si>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</si>
  <si>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</si>
  <si>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</si>
  <si>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</si>
  <si>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</si>
  <si>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</si>
  <si>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</si>
  <si>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</si>
  <si>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</si>
  <si>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</si>
  <si>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</si>
  <si>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</si>
  <si>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</si>
  <si>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</si>
  <si>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</si>
  <si>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</si>
  <si>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</si>
  <si>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</si>
  <si>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</si>
  <si>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</si>
  <si>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</si>
  <si>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</si>
  <si>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</si>
  <si>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</si>
  <si>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</si>
  <si>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</si>
  <si>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</si>
  <si>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</si>
  <si>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</si>
  <si>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</si>
  <si>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</si>
  <si>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</si>
  <si>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</si>
  <si>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</si>
  <si>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</si>
  <si>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</si>
  <si>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</si>
  <si>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</si>
  <si>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</si>
  <si>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</si>
  <si>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</si>
  <si>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</si>
  <si>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</si>
  <si>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</si>
  <si>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</si>
  <si>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</si>
  <si>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</si>
  <si>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</si>
  <si>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</si>
  <si>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</si>
  <si>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</si>
  <si>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</si>
  <si>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</si>
  <si>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</si>
  <si>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</si>
  <si>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</si>
  <si>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</si>
  <si>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</si>
  <si>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</si>
  <si>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</si>
  <si>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</si>
  <si>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</si>
  <si>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</si>
  <si>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</si>
  <si>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</si>
  <si>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</si>
  <si>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</si>
  <si>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</si>
  <si>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</si>
  <si>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</si>
  <si>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</si>
  <si>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</si>
  <si>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</si>
  <si>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</si>
  <si>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</si>
  <si>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</si>
  <si>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</si>
  <si>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</si>
  <si>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</si>
  <si>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</si>
  <si>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</si>
  <si>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</si>
  <si>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</si>
  <si>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</si>
  <si>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</si>
  <si>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</si>
  <si>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</si>
  <si>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</si>
  <si>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</si>
  <si>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</si>
  <si>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</si>
  <si>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</si>
  <si>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</si>
  <si>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</si>
  <si>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</si>
  <si>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</si>
  <si>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</si>
  <si>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</si>
  <si>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</si>
  <si>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</si>
  <si>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</si>
  <si>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</si>
  <si>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</si>
  <si>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</si>
  <si>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</si>
  <si>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</si>
  <si>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</si>
  <si>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</si>
  <si>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</si>
  <si>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</si>
  <si>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</si>
  <si>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</si>
  <si>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</si>
  <si>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</si>
  <si>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</si>
  <si>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</si>
  <si>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</si>
  <si>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</si>
  <si>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</si>
  <si>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</si>
  <si>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</si>
  <si>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</si>
  <si>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</si>
  <si>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</si>
  <si>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</si>
  <si>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</si>
  <si>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</si>
  <si>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</si>
  <si>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</si>
  <si>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</si>
  <si>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</si>
  <si>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</si>
  <si>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</si>
  <si>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</si>
  <si>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</si>
  <si>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</si>
  <si>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</si>
  <si>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</si>
  <si>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</si>
  <si>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</si>
  <si>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</si>
  <si>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</si>
  <si>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</si>
  <si>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</si>
  <si>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</si>
  <si>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</si>
  <si>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</si>
  <si>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</si>
  <si>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</si>
  <si>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</si>
  <si>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</si>
  <si>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</si>
  <si>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</si>
  <si>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</si>
  <si>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</si>
  <si>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</si>
  <si>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</si>
  <si>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</si>
  <si>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</si>
  <si>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</si>
  <si>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</si>
  <si>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</si>
  <si>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</si>
  <si>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</si>
  <si>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</si>
  <si>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</si>
  <si>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</si>
  <si>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</si>
  <si>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</si>
  <si>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</si>
  <si>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</si>
  <si>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</si>
  <si>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</si>
  <si>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</si>
  <si>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</si>
  <si>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</si>
  <si>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</si>
  <si>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</si>
  <si>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</si>
  <si>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</si>
  <si>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</si>
  <si>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</si>
  <si>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</si>
  <si>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</si>
  <si>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</si>
  <si>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</si>
  <si>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</si>
  <si>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</si>
  <si>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</si>
  <si>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</si>
  <si>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</si>
  <si>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</si>
  <si>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</si>
  <si>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</si>
  <si>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</si>
  <si>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</si>
  <si>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</si>
  <si>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</si>
  <si>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</si>
  <si>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</si>
  <si>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</si>
  <si>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</si>
  <si>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</si>
  <si>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</si>
  <si>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</si>
  <si>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</si>
  <si>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</si>
  <si>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</si>
  <si>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</si>
  <si>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</si>
  <si>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</si>
  <si>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</si>
  <si>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</si>
  <si>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</si>
  <si>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</si>
  <si>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</si>
  <si>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</si>
  <si>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</si>
  <si>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</si>
  <si>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</si>
  <si>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</si>
  <si>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</si>
  <si>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</si>
  <si>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</si>
  <si>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</si>
  <si>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</si>
  <si>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</si>
  <si>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</si>
  <si>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</si>
  <si>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</si>
  <si>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</si>
  <si>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</si>
  <si>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</si>
  <si>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</si>
  <si>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</si>
  <si>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</si>
  <si>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</si>
  <si>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</si>
  <si>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</si>
  <si>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</si>
  <si>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</si>
  <si>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</si>
  <si>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</si>
  <si>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</si>
  <si>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</si>
  <si>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</si>
  <si>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</si>
  <si>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</si>
  <si>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</si>
  <si>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</si>
  <si>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</si>
  <si>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</si>
  <si>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</si>
  <si>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</si>
  <si>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</si>
  <si>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</si>
  <si>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</si>
  <si>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</si>
  <si>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</si>
  <si>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</si>
  <si>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</si>
  <si>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</si>
  <si>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</si>
  <si>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</si>
  <si>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</si>
  <si>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</si>
  <si>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</si>
  <si>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</si>
  <si>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</si>
  <si>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</si>
  <si>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</si>
  <si>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</si>
  <si>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</si>
  <si>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</si>
  <si>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</si>
  <si>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</si>
  <si>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</si>
  <si>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</si>
  <si>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</si>
  <si>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</si>
  <si>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</si>
  <si>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</si>
  <si>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</si>
  <si>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</si>
  <si>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</si>
  <si>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</si>
  <si>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</si>
  <si>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</si>
  <si>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</si>
  <si>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</si>
  <si>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</si>
  <si>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</si>
  <si>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</si>
  <si>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</si>
  <si>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</si>
  <si>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</si>
  <si>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</si>
  <si>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</si>
  <si>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</si>
  <si>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</si>
  <si>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</si>
  <si>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</si>
  <si>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</si>
  <si>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</si>
  <si>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</si>
  <si>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</si>
  <si>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</si>
  <si>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</si>
  <si>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</si>
  <si>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</si>
  <si>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</si>
  <si>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</si>
  <si>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</si>
  <si>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</si>
  <si>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</si>
  <si>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</si>
  <si>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</si>
  <si>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</si>
  <si>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</si>
  <si>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</si>
  <si>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</si>
  <si>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</si>
  <si>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</si>
  <si>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</si>
  <si>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</si>
  <si>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</si>
  <si>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</si>
  <si>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</si>
  <si>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</si>
  <si>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</si>
  <si>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</si>
  <si>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</si>
  <si>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</si>
  <si>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</si>
  <si>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</si>
  <si>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</si>
  <si>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</si>
  <si>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</si>
  <si>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</si>
  <si>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</si>
  <si>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</si>
  <si>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</si>
  <si>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</si>
  <si>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</si>
  <si>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</si>
  <si>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</si>
  <si>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</si>
  <si>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</si>
  <si>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</si>
  <si>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</si>
  <si>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</si>
  <si>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</si>
  <si>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</si>
  <si>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</si>
  <si>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</si>
  <si>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</si>
  <si>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</si>
  <si>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</si>
  <si>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</si>
  <si>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</si>
  <si>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</si>
  <si>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</si>
  <si>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</si>
  <si>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</si>
  <si>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</si>
  <si>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</si>
  <si>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</si>
  <si>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</si>
  <si>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</si>
  <si>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</si>
  <si>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</si>
  <si>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</si>
  <si>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</si>
  <si>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</si>
  <si>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</si>
  <si>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</si>
  <si>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</si>
  <si>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</si>
  <si>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</si>
  <si>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</si>
  <si>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</si>
  <si>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</si>
  <si>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</si>
  <si>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</si>
  <si>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</si>
  <si>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</si>
  <si>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</si>
  <si>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</si>
  <si>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</si>
  <si>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</si>
  <si>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</si>
  <si>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</si>
  <si>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</si>
  <si>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</si>
  <si>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</si>
  <si>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</si>
  <si>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</si>
  <si>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</si>
  <si>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</si>
  <si>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</si>
  <si>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</si>
  <si>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</si>
  <si>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</si>
  <si>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</si>
  <si>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</si>
  <si>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</si>
  <si>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</si>
  <si>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</si>
  <si>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</si>
  <si>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</si>
  <si>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</si>
  <si>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</si>
  <si>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</si>
  <si>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</si>
  <si>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</si>
  <si>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</si>
  <si>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</si>
  <si>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</si>
  <si>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</si>
  <si>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</si>
  <si>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</si>
  <si>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</si>
  <si>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</si>
  <si>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</si>
  <si>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</si>
  <si>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</si>
  <si>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</si>
  <si>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</si>
  <si>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</si>
  <si>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</si>
  <si>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</si>
  <si>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</si>
  <si>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</si>
  <si>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</si>
  <si>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</si>
  <si>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</si>
  <si>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</si>
  <si>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</si>
  <si>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</si>
  <si>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</si>
  <si>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</si>
  <si>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</si>
  <si>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</si>
  <si>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</si>
  <si>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</si>
  <si>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</si>
  <si>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</si>
  <si>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</si>
  <si>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</si>
  <si>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</si>
  <si>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</si>
  <si>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</si>
  <si>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</si>
  <si>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</si>
  <si>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</si>
  <si>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</si>
  <si>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</si>
  <si>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</si>
  <si>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</si>
  <si>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</si>
  <si>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</si>
  <si>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</si>
  <si>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</si>
  <si>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</si>
  <si>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</si>
  <si>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</si>
  <si>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</si>
  <si>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</si>
  <si>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</si>
  <si>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</si>
  <si>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</si>
  <si>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</si>
  <si>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</si>
  <si>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</si>
  <si>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</si>
  <si>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</si>
  <si>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</si>
  <si>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</si>
  <si>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</si>
  <si>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</si>
  <si>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</si>
  <si>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</si>
  <si>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</si>
  <si>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</si>
  <si>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</si>
  <si>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</si>
  <si>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</si>
  <si>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</si>
  <si>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</si>
  <si>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</si>
  <si>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</si>
  <si>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</si>
  <si>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</si>
  <si>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</si>
  <si>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</si>
  <si>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</si>
  <si>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</si>
  <si>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</si>
  <si>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</si>
  <si>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</si>
  <si>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</si>
  <si>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</si>
  <si>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</si>
  <si>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</si>
  <si>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</si>
  <si>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</si>
  <si>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</si>
  <si>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</si>
  <si>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</si>
  <si>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</si>
  <si>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</si>
  <si>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</si>
  <si>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</si>
  <si>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</si>
  <si>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</si>
  <si>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</si>
  <si>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</si>
  <si>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</si>
  <si>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</si>
  <si>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</si>
  <si>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</si>
  <si>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</si>
  <si>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</si>
  <si>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</si>
  <si>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</si>
  <si>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</si>
  <si>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</si>
  <si>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</si>
  <si>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</si>
  <si>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</si>
  <si>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</si>
  <si>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</si>
  <si>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</si>
  <si>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</si>
  <si>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</si>
  <si>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</si>
  <si>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</si>
  <si>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</si>
  <si>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</si>
  <si>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</si>
  <si>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</si>
  <si>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</si>
  <si>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</si>
  <si>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</si>
  <si>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</si>
  <si>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</si>
  <si>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</si>
  <si>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</si>
  <si>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</si>
  <si>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</si>
  <si>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</si>
  <si>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</si>
  <si>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</si>
  <si>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</si>
  <si>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</si>
  <si>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</si>
  <si>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</si>
  <si>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</si>
  <si>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</si>
  <si>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</si>
  <si>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</si>
  <si>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</si>
  <si>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</si>
  <si>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</si>
  <si>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</si>
  <si>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</si>
  <si>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</si>
  <si>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</si>
  <si>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</si>
  <si>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</si>
  <si>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</si>
  <si>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</si>
  <si>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</si>
  <si>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</si>
  <si>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</si>
  <si>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</si>
  <si>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</si>
  <si>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</si>
  <si>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</si>
  <si>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</si>
  <si>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</si>
  <si>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</si>
  <si>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</si>
  <si>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</si>
  <si>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</si>
  <si>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</si>
  <si>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</si>
  <si>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</si>
  <si>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</si>
  <si>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</si>
  <si>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</si>
  <si>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</si>
  <si>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</si>
  <si>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</si>
  <si>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</si>
  <si>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</si>
  <si>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</si>
  <si>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</si>
  <si>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</si>
  <si>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</si>
  <si>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</si>
  <si>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</si>
  <si>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</si>
  <si>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</si>
  <si>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</si>
  <si>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</si>
  <si>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</si>
  <si>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</si>
  <si>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</si>
  <si>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</si>
  <si>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</si>
  <si>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</si>
  <si>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</si>
  <si>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</si>
  <si>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</si>
  <si>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</si>
  <si>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</si>
  <si>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</si>
  <si>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</si>
  <si>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</si>
  <si>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</si>
  <si>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</si>
  <si>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</si>
  <si>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</si>
  <si>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</si>
  <si>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</si>
  <si>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</si>
  <si>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</si>
  <si>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</si>
  <si>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</si>
  <si>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</si>
  <si>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</si>
  <si>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</si>
  <si>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</si>
  <si>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</si>
  <si>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</si>
  <si>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</si>
  <si>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</si>
  <si>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</si>
  <si>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</si>
  <si>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</si>
  <si>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</si>
  <si>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</si>
  <si>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</si>
  <si>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</si>
  <si>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</si>
  <si>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</si>
  <si>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</si>
  <si>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</si>
  <si>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</si>
  <si>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</si>
  <si>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</si>
  <si>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</si>
  <si>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</si>
  <si>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</si>
  <si>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</si>
  <si>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</si>
  <si>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</si>
  <si>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</si>
  <si>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</si>
  <si>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</si>
  <si>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</si>
  <si>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</si>
  <si>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</si>
  <si>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</si>
  <si>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</si>
  <si>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</si>
  <si>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</si>
  <si>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</si>
  <si>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</si>
  <si>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</si>
  <si>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</si>
  <si>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</si>
  <si>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</si>
  <si>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</si>
  <si>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</si>
  <si>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</si>
  <si>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</si>
  <si>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</si>
  <si>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</si>
  <si>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</si>
  <si>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</si>
  <si>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</si>
  <si>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</si>
  <si>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</si>
  <si>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</si>
  <si>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</si>
  <si>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</si>
  <si>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</si>
  <si>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</si>
  <si>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</si>
  <si>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</si>
  <si>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</si>
  <si>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</si>
  <si>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</si>
  <si>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</si>
  <si>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</si>
  <si>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</si>
  <si>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</si>
  <si>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</si>
  <si>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</si>
  <si>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</si>
  <si>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</si>
  <si>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</si>
  <si>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</si>
  <si>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</si>
  <si>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</si>
  <si>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</si>
  <si>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</si>
  <si>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</si>
  <si>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</si>
  <si>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</si>
  <si>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</si>
  <si>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</si>
  <si>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</si>
  <si>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</si>
  <si>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</si>
  <si>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</si>
  <si>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</si>
  <si>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</si>
  <si>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</si>
  <si>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</si>
  <si>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</si>
  <si>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</si>
  <si>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</si>
  <si>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</si>
  <si>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</si>
  <si>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</si>
  <si>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</si>
  <si>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</si>
  <si>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</si>
  <si>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</si>
  <si>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</si>
  <si>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</si>
  <si>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</si>
  <si>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</si>
  <si>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</si>
  <si>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</si>
  <si>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</si>
  <si>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</si>
  <si>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</si>
  <si>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</si>
  <si>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</si>
  <si>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</si>
  <si>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</si>
  <si>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</si>
  <si>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</si>
  <si>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</si>
  <si>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</si>
  <si>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</si>
  <si>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</si>
  <si>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</si>
  <si>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</si>
  <si>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</si>
  <si>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</si>
  <si>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</si>
  <si>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</si>
  <si>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</si>
  <si>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</si>
  <si>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</si>
  <si>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</si>
  <si>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</si>
  <si>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</si>
  <si>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</si>
  <si>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</si>
  <si>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</si>
  <si>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</si>
  <si>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</si>
  <si>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</si>
  <si>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</si>
  <si>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</si>
  <si>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</si>
  <si>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</si>
  <si>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</si>
  <si>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</si>
  <si>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</si>
  <si>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</si>
  <si>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</si>
  <si>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</si>
  <si>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</si>
  <si>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</si>
  <si>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</si>
  <si>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</si>
  <si>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</si>
  <si>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</si>
  <si>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</si>
  <si>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</si>
  <si>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</si>
  <si>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</si>
  <si>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</si>
  <si>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</si>
  <si>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</si>
  <si>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</si>
  <si>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</si>
  <si>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</si>
  <si>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</si>
  <si>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</si>
  <si>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</si>
  <si>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</si>
  <si>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</si>
  <si>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</si>
  <si>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</si>
  <si>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</si>
  <si>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</si>
  <si>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</si>
  <si>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</si>
  <si>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</si>
  <si>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</si>
  <si>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</si>
  <si>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</si>
  <si>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</si>
  <si>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</si>
  <si>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</si>
  <si>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</si>
  <si>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</si>
  <si>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</si>
  <si>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</si>
  <si>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</si>
  <si>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</si>
  <si>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</si>
  <si>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</si>
  <si>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</si>
  <si>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</si>
  <si>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</si>
  <si>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</si>
  <si>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</si>
  <si>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</si>
  <si>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</si>
  <si>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</si>
  <si>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</si>
  <si>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</si>
  <si>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</si>
  <si>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</si>
  <si>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</si>
  <si>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</si>
  <si>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</si>
  <si>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</si>
  <si>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</si>
  <si>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</si>
  <si>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</si>
  <si>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</si>
  <si>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</si>
  <si>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</si>
  <si>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</si>
  <si>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</si>
  <si>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</si>
  <si>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</si>
  <si>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</si>
  <si>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</si>
  <si>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</si>
  <si>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</si>
  <si>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</si>
  <si>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</si>
  <si>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</si>
  <si>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</si>
  <si>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</si>
  <si>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</si>
  <si>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</si>
  <si>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</si>
  <si>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</si>
  <si>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</si>
  <si>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</si>
  <si>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</si>
  <si>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</si>
  <si>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</si>
  <si>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</si>
  <si>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</si>
  <si>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</si>
  <si>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</si>
  <si>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</si>
  <si>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</si>
  <si>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</si>
  <si>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</si>
  <si>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</si>
  <si>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</si>
  <si>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</si>
  <si>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</si>
  <si>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</si>
  <si>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</si>
  <si>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</si>
  <si>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</si>
  <si>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</si>
  <si>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</si>
  <si>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</si>
  <si>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</si>
  <si>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</si>
  <si>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</si>
  <si>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</si>
  <si>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</si>
  <si>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</si>
  <si>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</si>
  <si>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</si>
  <si>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</si>
  <si>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</si>
  <si>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</si>
  <si>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</si>
  <si>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</si>
  <si>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</si>
  <si>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</si>
  <si>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</si>
  <si>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</si>
  <si>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</si>
  <si>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</si>
  <si>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</si>
  <si>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</si>
  <si>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</si>
  <si>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</si>
  <si>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</si>
  <si>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</si>
  <si>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</si>
  <si>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</si>
  <si>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</si>
  <si>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</si>
  <si>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</si>
  <si>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</si>
  <si>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</si>
  <si>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</si>
  <si>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</si>
  <si>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</si>
  <si>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</si>
  <si>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</si>
  <si>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</si>
  <si>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</si>
  <si>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</si>
  <si>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</si>
  <si>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</si>
  <si>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</si>
  <si>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</si>
  <si>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</si>
  <si>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</si>
  <si>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</si>
  <si>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</si>
  <si>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</si>
  <si>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</si>
  <si>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</si>
  <si>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</si>
  <si>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</si>
  <si>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</si>
  <si>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</si>
  <si>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</si>
  <si>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</si>
  <si>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</si>
  <si>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</si>
  <si>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</si>
  <si>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</si>
  <si>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</si>
  <si>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</si>
  <si>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</si>
  <si>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</si>
  <si>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</si>
  <si>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</si>
  <si>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</si>
  <si>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</si>
  <si>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</si>
  <si>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</si>
  <si>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</si>
  <si>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</si>
  <si>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</si>
  <si>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</si>
  <si>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</si>
  <si>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</si>
  <si>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</si>
  <si>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</si>
  <si>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</si>
  <si>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</si>
  <si>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</si>
  <si>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</si>
  <si>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</si>
  <si>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</si>
  <si>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</si>
  <si>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</si>
  <si>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</si>
  <si>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</si>
  <si>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</si>
  <si>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</si>
  <si>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</si>
  <si>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</si>
  <si>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</si>
  <si>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</si>
  <si>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</si>
  <si>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</si>
  <si>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</si>
  <si>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</si>
  <si>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</si>
  <si>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</si>
  <si>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</si>
  <si>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</si>
  <si>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</si>
  <si>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</si>
  <si>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</si>
  <si>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</si>
  <si>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</si>
  <si>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</si>
  <si>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</si>
  <si>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</si>
  <si>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</si>
  <si>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</si>
  <si>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</si>
  <si>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</si>
  <si>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</si>
  <si>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</si>
  <si>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</si>
  <si>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</si>
  <si>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</si>
  <si>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</si>
  <si>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</si>
  <si>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</si>
  <si>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</si>
  <si>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</si>
  <si>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</si>
  <si>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</si>
  <si>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</si>
  <si>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</si>
  <si>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</si>
  <si>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</si>
  <si>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</si>
  <si>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</si>
  <si>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</si>
  <si>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</si>
  <si>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</si>
  <si>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</si>
  <si>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</si>
  <si>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</si>
  <si>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</si>
  <si>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</si>
  <si>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</si>
  <si>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</si>
  <si>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</si>
  <si>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</si>
  <si>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</si>
  <si>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</si>
  <si>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</si>
  <si>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</si>
  <si>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</si>
  <si>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</si>
  <si>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</si>
  <si>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</si>
  <si>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</si>
  <si>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</si>
  <si>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</si>
  <si>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</si>
  <si>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</si>
  <si>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</si>
  <si>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</si>
  <si>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</si>
  <si>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</si>
  <si>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</si>
  <si>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</si>
  <si>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</si>
  <si>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</si>
  <si>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</si>
  <si>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</si>
  <si>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</si>
  <si>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</si>
  <si>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</si>
  <si>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</si>
  <si>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</si>
  <si>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</si>
  <si>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</si>
  <si>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</si>
  <si>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</si>
  <si>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</si>
  <si>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</si>
  <si>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</si>
  <si>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</si>
  <si>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</si>
  <si>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</si>
  <si>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</si>
  <si>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</si>
  <si>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</si>
  <si>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</si>
  <si>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</si>
  <si>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</si>
  <si>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</si>
  <si>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</si>
  <si>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</si>
  <si>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</si>
  <si>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</si>
  <si>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</si>
  <si>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</si>
  <si>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</si>
  <si>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</si>
  <si>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</si>
  <si>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</si>
  <si>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</si>
  <si>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</si>
  <si>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</si>
  <si>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</si>
  <si>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</si>
  <si>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</si>
  <si>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</si>
  <si>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</si>
  <si>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</si>
  <si>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</si>
  <si>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</si>
  <si>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</si>
  <si>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</si>
  <si>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</si>
  <si>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</si>
  <si>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</si>
  <si>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</si>
  <si>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</si>
  <si>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</si>
  <si>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</si>
  <si>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</si>
  <si>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</si>
  <si>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</si>
  <si>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</si>
  <si>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</si>
  <si>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</si>
  <si>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</si>
  <si>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</si>
  <si>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</si>
  <si>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</si>
  <si>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</si>
  <si>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</si>
  <si>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</si>
  <si>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</si>
  <si>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</si>
  <si>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</si>
  <si>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</si>
  <si>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</si>
  <si>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</si>
  <si>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</si>
  <si>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</si>
  <si>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</si>
  <si>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</si>
  <si>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</si>
  <si>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</si>
  <si>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</si>
  <si>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</si>
  <si>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</si>
  <si>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</si>
  <si>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</si>
  <si>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</si>
  <si>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</si>
  <si>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</si>
  <si>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</si>
  <si>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</si>
  <si>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</si>
  <si>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</si>
  <si>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</si>
  <si>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</si>
  <si>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</si>
  <si>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</si>
  <si>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</si>
  <si>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</si>
  <si>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</si>
  <si>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</si>
  <si>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</si>
  <si>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</si>
  <si>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</si>
  <si>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</si>
  <si>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</si>
  <si>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</si>
  <si>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</si>
  <si>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</si>
  <si>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</si>
  <si>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</si>
  <si>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</si>
  <si>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</si>
  <si>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</si>
  <si>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</si>
  <si>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</si>
  <si>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</si>
  <si>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</si>
  <si>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</si>
  <si>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</si>
  <si>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</si>
  <si>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</si>
  <si>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</si>
  <si>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</si>
  <si>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</si>
  <si>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</si>
  <si>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</si>
  <si>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</si>
  <si>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</si>
  <si>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</si>
  <si>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</si>
  <si>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</si>
  <si>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</si>
  <si>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</si>
  <si>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</si>
  <si>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</si>
  <si>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</si>
  <si>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</si>
  <si>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</si>
  <si>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</si>
  <si>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</si>
  <si>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</si>
  <si>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</si>
  <si>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</si>
  <si>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</si>
  <si>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</si>
  <si>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</si>
  <si>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</si>
  <si>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</si>
  <si>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</si>
  <si>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</si>
  <si>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</si>
  <si>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</si>
  <si>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</si>
  <si>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</si>
  <si>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</si>
  <si>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</si>
  <si>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</si>
  <si>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</si>
  <si>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</si>
  <si>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</si>
  <si>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</si>
  <si>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</si>
  <si>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</si>
  <si>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</si>
  <si>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</si>
  <si>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</si>
  <si>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</si>
  <si>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</si>
  <si>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</si>
  <si>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</si>
  <si>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</si>
  <si>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</si>
  <si>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</si>
  <si>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</si>
  <si>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</si>
  <si>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</si>
  <si>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</si>
  <si>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</si>
  <si>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</si>
  <si>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</si>
  <si>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</si>
  <si>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</si>
  <si>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</si>
  <si>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</si>
  <si>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</si>
  <si>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</si>
  <si>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</si>
  <si>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</si>
  <si>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</si>
  <si>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</si>
  <si>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</si>
  <si>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</si>
  <si>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</si>
  <si>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</si>
  <si>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</si>
  <si>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</si>
  <si>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</si>
  <si>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</si>
  <si>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</si>
  <si>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</si>
  <si>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</si>
  <si>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</si>
  <si>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</si>
  <si>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</si>
  <si>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</si>
  <si>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</si>
  <si>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</si>
  <si>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</si>
  <si>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</si>
  <si>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</si>
  <si>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</si>
  <si>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</si>
  <si>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</si>
  <si>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</si>
  <si>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</si>
  <si>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</si>
  <si>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</si>
  <si>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</si>
  <si>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</si>
  <si>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</si>
  <si>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</si>
  <si>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</si>
  <si>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</si>
  <si>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</si>
  <si>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</si>
  <si>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</si>
  <si>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</si>
  <si>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</si>
  <si>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</si>
  <si>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</si>
  <si>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</si>
  <si>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</si>
  <si>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</si>
  <si>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</si>
  <si>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</si>
  <si>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</si>
  <si>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</si>
  <si>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</si>
  <si>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</si>
  <si>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</si>
  <si>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</si>
  <si>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</si>
  <si>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</si>
  <si>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</si>
  <si>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</si>
  <si>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</si>
  <si>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</si>
  <si>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</si>
  <si>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</si>
  <si>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</si>
  <si>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</si>
  <si>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</si>
  <si>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</si>
  <si>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</si>
  <si>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</si>
  <si>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</si>
  <si>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</si>
  <si>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</si>
  <si>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</si>
  <si>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</si>
  <si>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</si>
  <si>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</si>
  <si>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</si>
  <si>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</si>
  <si>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</si>
  <si>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</si>
  <si>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</si>
  <si>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</si>
  <si>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</si>
  <si>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</si>
  <si>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</si>
  <si>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</si>
  <si>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</si>
  <si>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</si>
  <si>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</si>
  <si>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</si>
  <si>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</si>
  <si>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</si>
  <si>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</si>
  <si>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</si>
  <si>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</si>
  <si>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</si>
  <si>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</si>
  <si>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</si>
  <si>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</si>
  <si>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</si>
  <si>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</si>
  <si>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</si>
  <si>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</si>
  <si>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</si>
  <si>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</si>
  <si>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</si>
  <si>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</si>
  <si>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</si>
  <si>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</si>
  <si>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</si>
  <si>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</si>
  <si>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</si>
  <si>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</si>
  <si>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</si>
  <si>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</si>
  <si>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</si>
  <si>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</si>
  <si>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</si>
  <si>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</si>
  <si>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</si>
  <si>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</si>
  <si>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</si>
  <si>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</si>
  <si>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</si>
  <si>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</si>
  <si>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</si>
  <si>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</si>
  <si>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</si>
  <si>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</si>
  <si>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</si>
  <si>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</si>
  <si>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</si>
  <si>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</si>
  <si>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</si>
  <si>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</si>
  <si>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</si>
  <si>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</si>
  <si>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</si>
  <si>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</si>
  <si>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</si>
  <si>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</si>
  <si>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</si>
  <si>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</si>
  <si>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</si>
  <si>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</si>
  <si>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</si>
  <si>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</si>
  <si>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</si>
  <si>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</si>
  <si>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</si>
  <si>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</si>
  <si>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</si>
  <si>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</si>
  <si>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</si>
  <si>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</si>
  <si>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</si>
  <si>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</si>
  <si>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</si>
  <si>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</si>
  <si>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</si>
  <si>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</si>
  <si>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</si>
  <si>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</si>
  <si>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</si>
  <si>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</si>
  <si>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</si>
  <si>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</si>
  <si>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</si>
  <si>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</si>
  <si>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</si>
  <si>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</si>
  <si>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</si>
  <si>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</si>
  <si>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</si>
  <si>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</si>
  <si>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</si>
  <si>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</si>
  <si>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</si>
  <si>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</si>
  <si>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</si>
  <si>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</si>
  <si>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</si>
  <si>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</si>
  <si>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</si>
  <si>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</si>
  <si>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</si>
  <si>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</si>
  <si>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</si>
  <si>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</si>
  <si>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</si>
  <si>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</si>
  <si>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</si>
  <si>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</si>
  <si>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</si>
  <si>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</si>
  <si>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</si>
  <si>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</si>
  <si>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</si>
  <si>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</si>
  <si>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</si>
  <si>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</si>
  <si>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</si>
  <si>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</si>
  <si>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</si>
  <si>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</si>
  <si>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</si>
  <si>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</si>
  <si>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</si>
  <si>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</si>
  <si>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</si>
  <si>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</si>
  <si>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</si>
  <si>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</si>
  <si>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</si>
  <si>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</si>
  <si>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</si>
  <si>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</si>
  <si>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</si>
  <si>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</si>
  <si>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</si>
  <si>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</si>
  <si>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</si>
  <si>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</si>
  <si>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</si>
  <si>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</si>
  <si>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</si>
  <si>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</si>
  <si>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</si>
  <si>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</si>
  <si>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</si>
  <si>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</si>
  <si>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</si>
  <si>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</si>
  <si>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</si>
  <si>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</si>
  <si>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</si>
  <si>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</si>
  <si>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</si>
  <si>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</si>
  <si>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</si>
  <si>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</si>
  <si>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</si>
  <si>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</si>
  <si>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</si>
  <si>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</si>
  <si>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</si>
  <si>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</si>
  <si>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</si>
  <si>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</si>
  <si>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</si>
  <si>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</si>
  <si>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</si>
  <si>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</si>
  <si>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</si>
  <si>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</si>
  <si>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</si>
  <si>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</si>
  <si>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</si>
  <si>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</si>
  <si>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</si>
  <si>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</si>
  <si>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</si>
  <si>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</si>
  <si>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</si>
  <si>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</si>
  <si>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</si>
  <si>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</si>
  <si>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</si>
  <si>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</si>
  <si>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</si>
  <si>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</si>
  <si>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</si>
  <si>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</si>
  <si>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</si>
  <si>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</si>
  <si>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</si>
  <si>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</si>
  <si>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</si>
  <si>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</si>
  <si>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</si>
  <si>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</si>
  <si>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</si>
  <si>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</si>
  <si>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</si>
  <si>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</si>
  <si>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</si>
  <si>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</si>
  <si>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</si>
  <si>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</si>
  <si>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</si>
  <si>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</si>
  <si>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</si>
  <si>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</si>
  <si>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</si>
  <si>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</si>
  <si>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</si>
  <si>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</si>
  <si>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</si>
  <si>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</si>
  <si>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</si>
  <si>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</si>
  <si>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</si>
  <si>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</si>
  <si>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</si>
  <si>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</si>
  <si>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</si>
  <si>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</si>
  <si>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</si>
  <si>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</si>
  <si>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</si>
  <si>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</si>
  <si>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</si>
  <si>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</si>
  <si>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</si>
  <si>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</si>
  <si>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</si>
  <si>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</si>
  <si>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</si>
  <si>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</si>
  <si>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</si>
  <si>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</si>
  <si>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</si>
  <si>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</si>
  <si>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</si>
  <si>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</si>
  <si>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</si>
  <si>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</si>
  <si>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</si>
  <si>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</si>
  <si>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</si>
  <si>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</si>
  <si>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</si>
  <si>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</si>
  <si>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</si>
  <si>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</si>
  <si>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</si>
  <si>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</si>
  <si>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</si>
  <si>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</si>
  <si>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</si>
  <si>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</si>
  <si>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</si>
  <si>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</si>
  <si>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</si>
  <si>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</si>
  <si>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</si>
  <si>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</si>
  <si>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</si>
  <si>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</si>
  <si>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</si>
  <si>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</si>
  <si>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</si>
  <si>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</si>
  <si>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</si>
  <si>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</si>
  <si>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</si>
  <si>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</si>
  <si>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</si>
  <si>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</si>
  <si>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</si>
  <si>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</si>
  <si>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</si>
  <si>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</si>
  <si>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</si>
  <si>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</si>
  <si>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</si>
  <si>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</si>
  <si>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</si>
  <si>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</si>
  <si>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</si>
  <si>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</si>
  <si>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</si>
  <si>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</si>
  <si>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</si>
  <si>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</si>
  <si>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</si>
  <si>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</si>
  <si>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</si>
  <si>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</si>
  <si>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</si>
  <si>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</si>
  <si>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</si>
  <si>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</si>
  <si>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</si>
  <si>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</si>
  <si>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</si>
  <si>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</si>
  <si>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</si>
  <si>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</si>
  <si>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</si>
  <si>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</si>
  <si>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</si>
  <si>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</si>
  <si>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</si>
  <si>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</si>
  <si>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</si>
  <si>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</si>
  <si>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</si>
  <si>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</si>
  <si>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</si>
  <si>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</si>
  <si>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</si>
  <si>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</si>
  <si>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</si>
  <si>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</si>
  <si>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</si>
  <si>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</si>
  <si>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</si>
  <si>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</si>
  <si>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</si>
  <si>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</si>
  <si>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</si>
  <si>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</si>
  <si>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</si>
  <si>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</si>
  <si>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</si>
  <si>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</si>
  <si>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</si>
  <si>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</si>
  <si>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</si>
  <si>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</si>
  <si>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</si>
  <si>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</si>
  <si>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</si>
  <si>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</si>
  <si>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</si>
  <si>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</si>
  <si>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</si>
  <si>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</si>
  <si>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</si>
  <si>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</si>
  <si>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</si>
  <si>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</si>
  <si>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</si>
  <si>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</si>
  <si>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</si>
  <si>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</si>
  <si>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</si>
  <si>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</si>
  <si>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</si>
  <si>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</si>
  <si>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</si>
  <si>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</si>
  <si>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</si>
  <si>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</si>
  <si>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</si>
  <si>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</si>
  <si>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</si>
  <si>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</si>
  <si>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</si>
  <si>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</si>
  <si>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</si>
  <si>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</si>
  <si>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</si>
  <si>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</si>
  <si>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</si>
  <si>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</si>
  <si>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</si>
  <si>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</si>
  <si>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</si>
  <si>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</si>
  <si>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</si>
  <si>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</si>
  <si>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</si>
  <si>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</si>
  <si>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</si>
  <si>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</si>
  <si>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</si>
  <si>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</si>
  <si>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</si>
  <si>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</si>
  <si>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</si>
  <si>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</si>
  <si>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</si>
  <si>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</si>
  <si>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</si>
  <si>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</si>
  <si>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</si>
  <si>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</si>
  <si>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</si>
  <si>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</si>
  <si>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</si>
  <si>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</si>
  <si>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</si>
  <si>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</si>
  <si>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</si>
  <si>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</si>
  <si>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</si>
  <si>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</si>
  <si>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</si>
  <si>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</si>
  <si>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</si>
  <si>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</si>
  <si>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</si>
  <si>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</si>
  <si>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</si>
  <si>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</si>
  <si>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</si>
  <si>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</si>
  <si>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</si>
  <si>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</si>
  <si>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</si>
  <si>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</si>
  <si>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</si>
  <si>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</si>
  <si>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</si>
  <si>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</si>
  <si>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</si>
  <si>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</si>
  <si>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</si>
  <si>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</si>
  <si>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</si>
  <si>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</si>
  <si>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</si>
  <si>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</si>
  <si>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</si>
  <si>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</si>
  <si>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</si>
  <si>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</si>
  <si>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</si>
  <si>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</si>
  <si>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</si>
  <si>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</si>
  <si>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</si>
  <si>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</si>
  <si>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</si>
  <si>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</si>
  <si>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</si>
  <si>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</si>
  <si>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</si>
  <si>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</si>
  <si>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</si>
  <si>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</si>
  <si>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</si>
  <si>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</si>
  <si>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</si>
  <si>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</si>
  <si>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</si>
  <si>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</si>
  <si>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</si>
  <si>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</si>
  <si>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</si>
  <si>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</si>
  <si>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</si>
  <si>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</si>
  <si>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</si>
  <si>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</si>
  <si>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</si>
  <si>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</si>
  <si>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</si>
  <si>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</si>
  <si>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</si>
  <si>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</si>
  <si>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</si>
  <si>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</si>
  <si>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</si>
  <si>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</si>
  <si>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</si>
  <si>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</si>
  <si>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</si>
  <si>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</si>
  <si>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</si>
  <si>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</si>
  <si>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</si>
  <si>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</si>
  <si>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</si>
  <si>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</si>
  <si>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</si>
  <si>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</si>
  <si>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</si>
  <si>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</si>
  <si>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</si>
  <si>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</si>
  <si>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</si>
  <si>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</si>
  <si>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</si>
  <si>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</si>
  <si>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</si>
  <si>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</si>
  <si>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</si>
  <si>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</si>
  <si>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</si>
  <si>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</si>
  <si>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</si>
  <si>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</si>
  <si>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</si>
  <si>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</si>
  <si>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</si>
  <si>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</si>
  <si>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</si>
  <si>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</si>
  <si>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</si>
  <si>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</si>
  <si>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</si>
  <si>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</si>
  <si>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</si>
  <si>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</si>
  <si>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</si>
  <si>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</si>
  <si>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</si>
  <si>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</si>
  <si>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</si>
  <si>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</si>
  <si>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</si>
  <si>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</si>
  <si>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</si>
  <si>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</si>
  <si>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</si>
  <si>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</si>
  <si>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</si>
  <si>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</si>
  <si>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</si>
  <si>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</si>
  <si>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</si>
  <si>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</si>
  <si>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</si>
  <si>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</si>
  <si>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</si>
  <si>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</si>
  <si>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</si>
  <si>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</si>
  <si>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</si>
  <si>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</si>
  <si>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</si>
  <si>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</si>
  <si>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</si>
  <si>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</si>
  <si>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</si>
  <si>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</si>
  <si>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</si>
  <si>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</si>
  <si>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</si>
  <si>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</si>
  <si>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</si>
  <si>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</si>
  <si>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</si>
  <si>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</si>
  <si>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</si>
  <si>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</si>
  <si>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</si>
  <si>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</si>
  <si>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</si>
  <si>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</si>
  <si>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</si>
  <si>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</si>
  <si>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</si>
  <si>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</si>
  <si>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</si>
  <si>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</si>
  <si>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</si>
  <si>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</si>
  <si>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</si>
  <si>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</si>
  <si>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</si>
  <si>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</si>
  <si>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</si>
  <si>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</si>
  <si>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</si>
  <si>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</si>
  <si>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</si>
  <si>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</si>
  <si>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</si>
  <si>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</si>
  <si>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</si>
  <si>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</si>
  <si>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</si>
  <si>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</si>
  <si>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</si>
  <si>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</si>
  <si>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</si>
  <si>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</si>
  <si>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</si>
  <si>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</si>
  <si>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</si>
  <si>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</si>
  <si>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</si>
  <si>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</si>
  <si>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</si>
  <si>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</si>
  <si>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</si>
  <si>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</si>
  <si>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</si>
  <si>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LG-310081</t>
  </si>
  <si>
    <t>BTICINO - Keor Multiplug - German version 600/360</t>
  </si>
  <si>
    <t>LG-310082</t>
  </si>
  <si>
    <t>BTICINO - Keor Multiplug - German version 800/480</t>
  </si>
  <si>
    <t>LG-310180</t>
  </si>
  <si>
    <t>BTICINO - Keor SP - International version 600/360</t>
  </si>
  <si>
    <t>LG-310181</t>
  </si>
  <si>
    <t>BTICINO - Keor SP - German version 600/360</t>
  </si>
  <si>
    <t>LG-310183</t>
  </si>
  <si>
    <t>BTICINO - Keor SP - International version 800/480</t>
  </si>
  <si>
    <t>LG-310184</t>
  </si>
  <si>
    <t>BTICINO - Keor SP - German version 800/480</t>
  </si>
  <si>
    <t>LG-310186</t>
  </si>
  <si>
    <t>BTICINO - Keor SP - International version 1000/600</t>
  </si>
  <si>
    <t>LG-310187</t>
  </si>
  <si>
    <t>BTICINO - Keor SP - German version 1000/600</t>
  </si>
  <si>
    <t>LG-310189</t>
  </si>
  <si>
    <t>BTICINO - Keor SP - International version 1500/900</t>
  </si>
  <si>
    <t>LG-310190</t>
  </si>
  <si>
    <t>BTICINO - Keor SP - German version 1500/900</t>
  </si>
  <si>
    <t>LG-310192</t>
  </si>
  <si>
    <t>BTICINO - Keor SP - International version 2000/1200</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</si>
  <si>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</si>
  <si>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</si>
  <si>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</si>
  <si>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</si>
  <si>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</si>
  <si>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</si>
  <si>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</si>
  <si>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</si>
  <si>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</si>
  <si>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</si>
  <si>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</si>
  <si>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</si>
  <si>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</si>
  <si>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</si>
  <si>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</si>
  <si>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</si>
  <si>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</si>
  <si>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</si>
  <si>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</si>
  <si>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</si>
  <si>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</si>
  <si>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</si>
  <si>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</si>
  <si>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</si>
  <si>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</si>
  <si>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</si>
  <si>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</si>
  <si>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</si>
  <si>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</si>
  <si>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</si>
  <si>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</si>
  <si>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</si>
  <si>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</si>
  <si>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</si>
  <si>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</si>
  <si>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</si>
  <si>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</si>
  <si>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</si>
  <si>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</si>
  <si>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</si>
  <si>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</si>
  <si>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</si>
  <si>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</si>
  <si>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</si>
  <si>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</si>
  <si>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</si>
  <si>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</si>
  <si>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</si>
  <si>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</si>
  <si>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</si>
  <si>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</si>
  <si>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</si>
  <si>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</si>
  <si>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</si>
  <si>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</si>
  <si>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</si>
  <si>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</si>
  <si>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</si>
  <si>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</si>
  <si>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</si>
  <si>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</si>
  <si>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</si>
  <si>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</si>
  <si>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</si>
  <si>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</si>
  <si>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</si>
  <si>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</si>
  <si>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</si>
  <si>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</si>
  <si>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</si>
  <si>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</si>
  <si>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</si>
  <si>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</si>
  <si>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</si>
  <si>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</si>
  <si>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</si>
  <si>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</si>
  <si>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</si>
  <si>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</si>
  <si>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</si>
  <si>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</si>
  <si>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</si>
  <si>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</si>
  <si>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</si>
  <si>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</si>
  <si>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</si>
  <si>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</si>
  <si>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</si>
  <si>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</si>
  <si>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</si>
  <si>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</si>
  <si>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</si>
  <si>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</si>
  <si>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</si>
  <si>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</si>
  <si>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</si>
  <si>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</si>
  <si>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</si>
  <si>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</si>
  <si>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</si>
  <si>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</si>
  <si>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</si>
  <si>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</si>
  <si>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</si>
  <si>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</si>
  <si>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</si>
  <si>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</si>
  <si>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</si>
  <si>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</si>
  <si>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</si>
  <si>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</si>
  <si>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</si>
  <si>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</si>
  <si>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</si>
  <si>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</si>
  <si>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</si>
  <si>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</si>
  <si>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</si>
  <si>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</si>
  <si>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</si>
  <si>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</si>
  <si>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</si>
  <si>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</si>
  <si>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</si>
  <si>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</si>
  <si>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</si>
  <si>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</si>
  <si>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</si>
  <si>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</si>
  <si>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</si>
  <si>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</si>
  <si>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</si>
  <si>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</si>
  <si>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</si>
  <si>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</si>
  <si>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</si>
  <si>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</si>
  <si>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</si>
  <si>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</si>
  <si>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</si>
  <si>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</si>
  <si>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</si>
  <si>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</si>
  <si>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</si>
  <si>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</si>
  <si>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</si>
  <si>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</si>
  <si>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</si>
  <si>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</si>
  <si>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</si>
  <si>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</si>
  <si>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</si>
  <si>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</si>
  <si>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</si>
  <si>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</si>
  <si>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</si>
  <si>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</si>
  <si>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</si>
  <si>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</si>
  <si>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</si>
  <si>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</si>
  <si>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</si>
  <si>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</si>
  <si>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</si>
  <si>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</si>
  <si>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</si>
  <si>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</si>
  <si>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</si>
  <si>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</si>
  <si>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</si>
  <si>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</si>
  <si>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</si>
  <si>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</si>
  <si>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</si>
  <si>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</si>
  <si>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</si>
  <si>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</si>
  <si>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</si>
  <si>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</si>
  <si>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</si>
  <si>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</si>
  <si>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</si>
  <si>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 xml:space="preserve"> Switch 10Gigabit Ethernet Serie 1930</t>
  </si>
  <si>
    <t>ZY-SWT-XMG1930-30HP1F</t>
  </si>
  <si>
    <t>XMG1930-30HP-ZZ0101F</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</si>
  <si>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</si>
  <si>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</si>
  <si>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</si>
  <si>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</si>
  <si>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</si>
  <si>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</si>
  <si>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</si>
  <si>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</si>
  <si>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</si>
  <si>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</si>
  <si>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</si>
  <si>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</si>
  <si>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</si>
  <si>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</si>
  <si>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</si>
  <si>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</si>
  <si>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</si>
  <si>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</si>
  <si>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</si>
  <si>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</si>
  <si>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</si>
  <si>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</si>
  <si>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</si>
  <si>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</si>
  <si>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</si>
  <si>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</si>
  <si>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</si>
  <si>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</si>
  <si>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</si>
  <si>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</si>
  <si>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</si>
  <si>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</si>
  <si>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</si>
  <si>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</si>
  <si>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</si>
  <si>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</si>
  <si>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</si>
  <si>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</si>
  <si>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</si>
  <si>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</si>
  <si>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</si>
  <si>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</si>
  <si>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</si>
  <si>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</si>
  <si>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</si>
  <si>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</si>
  <si>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</si>
  <si>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</si>
  <si>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</si>
  <si>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</si>
  <si>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</si>
  <si>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</si>
  <si>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</si>
  <si>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</si>
  <si>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</si>
  <si>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</si>
  <si>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</si>
  <si>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</si>
  <si>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</si>
  <si>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</si>
  <si>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</si>
  <si>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</si>
  <si>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</si>
  <si>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</si>
  <si>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</si>
  <si>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</si>
  <si>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</si>
  <si>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</si>
  <si>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</si>
  <si>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</si>
  <si>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</si>
  <si>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</si>
  <si>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</si>
  <si>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</si>
  <si>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</si>
  <si>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</si>
  <si>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</si>
  <si>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</si>
  <si>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</si>
  <si>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</si>
  <si>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</si>
  <si>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</si>
  <si>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</si>
  <si>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</si>
  <si>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</si>
  <si>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</si>
  <si>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</si>
  <si>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</si>
  <si>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</si>
  <si>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</si>
  <si>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</si>
  <si>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</si>
  <si>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</si>
  <si>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</si>
  <si>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</si>
  <si>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</si>
  <si>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</si>
  <si>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</si>
  <si>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</si>
  <si>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</si>
  <si>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</si>
  <si>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</si>
  <si>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</si>
  <si>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</si>
  <si>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</si>
  <si>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</si>
  <si>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</si>
  <si>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</si>
  <si>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</si>
  <si>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</si>
  <si>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</si>
  <si>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</si>
  <si>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</si>
  <si>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</si>
  <si>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</si>
  <si>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</si>
  <si>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</si>
  <si>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</si>
  <si>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</si>
  <si>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</si>
  <si>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</si>
  <si>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</si>
  <si>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</si>
  <si>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</si>
  <si>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</si>
  <si>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</si>
  <si>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</si>
  <si>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</si>
  <si>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</si>
  <si>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</si>
  <si>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</si>
  <si>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</si>
  <si>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</si>
  <si>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</si>
  <si>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</si>
  <si>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</si>
  <si>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</si>
  <si>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</si>
  <si>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</si>
  <si>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</si>
  <si>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</si>
  <si>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</si>
  <si>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</si>
  <si>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</si>
  <si>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</si>
  <si>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</si>
  <si>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</si>
  <si>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</si>
  <si>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</si>
  <si>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</si>
  <si>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</si>
  <si>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</si>
  <si>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</si>
  <si>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</si>
  <si>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</si>
  <si>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</si>
  <si>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</si>
  <si>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</si>
  <si>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</si>
  <si>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</si>
  <si>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</si>
  <si>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</si>
  <si>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</si>
  <si>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</si>
  <si>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</si>
  <si>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</si>
  <si>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</si>
  <si>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</si>
  <si>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</si>
  <si>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</si>
  <si>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</si>
  <si>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</si>
  <si>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</si>
  <si>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</si>
  <si>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</si>
  <si>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</si>
  <si>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</si>
  <si>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</si>
  <si>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</si>
  <si>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</si>
  <si>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</si>
  <si>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</si>
  <si>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</si>
  <si>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</si>
  <si>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</si>
  <si>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</si>
  <si>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</si>
  <si>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</si>
  <si>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</si>
  <si>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</si>
  <si>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</si>
  <si>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</si>
  <si>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</si>
  <si>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</si>
  <si>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</si>
  <si>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</si>
  <si>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</si>
  <si>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</si>
  <si>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</si>
  <si>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</si>
  <si>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</si>
  <si>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</si>
  <si>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</si>
  <si>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</si>
  <si>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</si>
  <si>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</si>
  <si>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</si>
  <si>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</si>
  <si>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</si>
  <si>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</si>
  <si>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</si>
  <si>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</si>
  <si>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</si>
  <si>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</si>
  <si>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</si>
  <si>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</si>
  <si>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</si>
  <si>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</si>
  <si>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</si>
  <si>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</si>
  <si>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</si>
  <si>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</si>
  <si>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</si>
  <si>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</si>
  <si>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</si>
  <si>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</si>
  <si>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</si>
  <si>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</si>
  <si>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</si>
  <si>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</si>
  <si>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</si>
  <si>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</si>
  <si>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</si>
  <si>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</si>
  <si>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</si>
  <si>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</si>
  <si>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</si>
  <si>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</si>
  <si>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</si>
  <si>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</si>
  <si>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</si>
  <si>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</si>
  <si>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</si>
  <si>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</si>
  <si>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</si>
  <si>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</si>
  <si>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</si>
  <si>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</si>
  <si>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</si>
  <si>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</si>
  <si>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</si>
  <si>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</si>
  <si>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</si>
  <si>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</si>
  <si>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</si>
  <si>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</si>
  <si>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</si>
  <si>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</si>
  <si>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</si>
  <si>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</si>
  <si>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</si>
  <si>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</si>
  <si>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</si>
  <si>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</si>
  <si>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</si>
  <si>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</si>
  <si>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</si>
  <si>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</si>
  <si>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</si>
  <si>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</si>
  <si>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</si>
  <si>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</si>
  <si>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</si>
  <si>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</si>
  <si>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</si>
  <si>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</si>
  <si>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</si>
  <si>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</si>
  <si>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</si>
  <si>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</si>
  <si>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</si>
  <si>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</si>
  <si>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</si>
  <si>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</si>
  <si>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</si>
  <si>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</si>
  <si>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</si>
  <si>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</si>
  <si>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</si>
  <si>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</si>
  <si>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</si>
  <si>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</si>
  <si>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</si>
  <si>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</si>
  <si>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</si>
  <si>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</si>
  <si>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</si>
  <si>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</si>
  <si>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</si>
  <si>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</si>
  <si>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</si>
  <si>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</si>
  <si>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</si>
  <si>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</si>
  <si>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</si>
  <si>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</si>
  <si>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</si>
  <si>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</si>
  <si>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</si>
  <si>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</si>
  <si>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</si>
  <si>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</si>
  <si>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</si>
  <si>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</si>
  <si>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</si>
  <si>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</si>
  <si>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</si>
  <si>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</si>
  <si>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</si>
  <si>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</si>
  <si>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</si>
  <si>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</si>
  <si>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</si>
  <si>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</si>
  <si>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</si>
  <si>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</si>
  <si>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</si>
  <si>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</si>
  <si>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</si>
  <si>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</si>
  <si>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</si>
  <si>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</si>
  <si>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</si>
  <si>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</si>
  <si>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</si>
  <si>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</si>
  <si>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</si>
  <si>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</si>
  <si>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</si>
  <si>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</si>
  <si>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</si>
  <si>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</si>
  <si>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</si>
  <si>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</si>
  <si>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</si>
  <si>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</si>
  <si>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</si>
  <si>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</si>
  <si>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</si>
  <si>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</si>
  <si>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</si>
  <si>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</si>
  <si>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</si>
  <si>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</si>
  <si>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</si>
  <si>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</si>
  <si>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</si>
  <si>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</si>
  <si>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</si>
  <si>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</si>
  <si>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</si>
  <si>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</si>
  <si>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</si>
  <si>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</si>
  <si>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</si>
  <si>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</si>
  <si>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</si>
  <si>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</si>
  <si>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</si>
  <si>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</si>
  <si>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</si>
  <si>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</si>
  <si>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</si>
  <si>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</si>
  <si>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</si>
  <si>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</si>
  <si>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</si>
  <si>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</si>
  <si>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</si>
  <si>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</si>
  <si>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</si>
  <si>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</si>
  <si>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</si>
  <si>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</si>
  <si>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</si>
  <si>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</si>
  <si>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</si>
  <si>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</si>
  <si>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</si>
  <si>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</si>
  <si>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</si>
  <si>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</si>
  <si>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</si>
  <si>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</si>
  <si>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</si>
  <si>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</si>
  <si>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</si>
  <si>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</si>
  <si>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</si>
  <si>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</si>
  <si>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</si>
  <si>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</si>
  <si>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</si>
  <si>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</si>
  <si>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</si>
  <si>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</si>
  <si>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</si>
  <si>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</si>
  <si>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</si>
  <si>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</si>
  <si>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</si>
  <si>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</si>
  <si>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</si>
  <si>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</si>
  <si>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</si>
  <si>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</si>
  <si>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</si>
  <si>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</si>
  <si>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</si>
  <si>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</si>
  <si>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</si>
  <si>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</si>
  <si>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</si>
  <si>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</si>
  <si>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</si>
  <si>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</si>
  <si>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</si>
  <si>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</si>
  <si>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</si>
  <si>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</si>
  <si>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</si>
  <si>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</si>
  <si>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</si>
  <si>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</si>
  <si>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</si>
  <si>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</si>
  <si>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</si>
  <si>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</si>
  <si>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</si>
  <si>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</si>
  <si>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</si>
  <si>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</si>
  <si>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</si>
  <si>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</si>
  <si>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</si>
  <si>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</si>
  <si>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</si>
  <si>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</si>
  <si>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</si>
  <si>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</si>
  <si>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</si>
  <si>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</si>
  <si>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</si>
  <si>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</si>
  <si>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</si>
  <si>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</si>
  <si>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</si>
  <si>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</si>
  <si>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</si>
  <si>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</si>
  <si>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</si>
  <si>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</si>
  <si>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</si>
  <si>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</si>
  <si>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</si>
  <si>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</si>
  <si>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</si>
  <si>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</si>
  <si>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</si>
  <si>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</si>
  <si>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</si>
  <si>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</si>
  <si>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</si>
  <si>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</si>
  <si>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</si>
  <si>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</si>
  <si>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</si>
  <si>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</si>
  <si>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</si>
  <si>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</si>
  <si>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</si>
  <si>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</si>
  <si>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</si>
  <si>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</si>
  <si>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</si>
  <si>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</si>
  <si>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</si>
  <si>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</si>
  <si>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</si>
  <si>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</si>
  <si>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</si>
  <si>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</si>
  <si>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</si>
  <si>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</si>
  <si>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</si>
  <si>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</si>
  <si>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</si>
  <si>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</si>
  <si>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</si>
  <si>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</si>
  <si>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</si>
  <si>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</si>
  <si>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</si>
  <si>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</si>
  <si>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</si>
  <si>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</si>
  <si>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</si>
  <si>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</si>
  <si>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</si>
  <si>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</si>
  <si>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</si>
  <si>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</si>
  <si>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</si>
  <si>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</si>
  <si>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</si>
  <si>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</si>
  <si>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</si>
  <si>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</si>
  <si>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</si>
  <si>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</si>
  <si>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</si>
  <si>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</si>
  <si>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</si>
  <si>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</si>
  <si>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</si>
  <si>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</si>
  <si>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</si>
  <si>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</si>
  <si>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</si>
  <si>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</si>
  <si>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</si>
  <si>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</si>
  <si>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</si>
  <si>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</si>
  <si>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</si>
  <si>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</si>
  <si>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</si>
  <si>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</si>
  <si>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</si>
  <si>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</si>
  <si>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</si>
  <si>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</si>
  <si>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</si>
  <si>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</si>
  <si>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</si>
  <si>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</si>
  <si>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</si>
  <si>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</si>
  <si>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</si>
  <si>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</si>
  <si>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</si>
  <si>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</si>
  <si>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</si>
  <si>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</si>
  <si>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</si>
  <si>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</si>
  <si>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</si>
  <si>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</si>
  <si>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</si>
  <si>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</si>
  <si>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</si>
  <si>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</si>
  <si>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</si>
  <si>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</si>
  <si>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</si>
  <si>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</si>
  <si>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</si>
  <si>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</si>
  <si>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</si>
  <si>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</si>
  <si>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</si>
  <si>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</si>
  <si>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</si>
  <si>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OC-MJ6-233140-03-K12</t>
  </si>
  <si>
    <t>OC-MJ6-235220-01-K12</t>
  </si>
  <si>
    <t>OC-MJ6-233134-00-K12</t>
  </si>
  <si>
    <t>OC-MJ6-233124-00-K12</t>
  </si>
  <si>
    <t>OC-MJ6-233224-00-K12</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</si>
  <si>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</si>
  <si>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</si>
  <si>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</si>
  <si>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</si>
  <si>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</si>
  <si>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</si>
  <si>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</si>
  <si>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</si>
  <si>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</si>
  <si>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</si>
  <si>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</si>
  <si>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</si>
  <si>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</si>
  <si>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</si>
  <si>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</si>
  <si>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</si>
  <si>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</si>
  <si>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</si>
  <si>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</si>
  <si>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</si>
  <si>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</si>
  <si>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</si>
  <si>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</si>
  <si>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</si>
  <si>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</si>
  <si>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</si>
  <si>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</si>
  <si>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</si>
  <si>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</si>
  <si>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</si>
  <si>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</si>
  <si>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</si>
  <si>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</si>
  <si>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</si>
  <si>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</si>
  <si>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</si>
  <si>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</si>
  <si>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</si>
  <si>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</si>
  <si>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</si>
  <si>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</si>
  <si>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</si>
  <si>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</si>
  <si>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</si>
  <si>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</si>
  <si>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</si>
  <si>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</si>
  <si>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</si>
  <si>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</si>
  <si>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</si>
  <si>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</si>
  <si>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</si>
  <si>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</si>
  <si>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</si>
  <si>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</si>
  <si>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</si>
  <si>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</si>
  <si>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</si>
  <si>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</si>
  <si>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</si>
  <si>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</si>
  <si>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</si>
  <si>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</si>
  <si>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</si>
  <si>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</si>
  <si>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</si>
  <si>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</si>
  <si>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</si>
  <si>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</si>
  <si>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</si>
  <si>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</si>
  <si>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</si>
  <si>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</si>
  <si>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</si>
  <si>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</si>
  <si>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</si>
  <si>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</si>
  <si>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</si>
  <si>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</si>
  <si>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</si>
  <si>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</si>
  <si>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</si>
  <si>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</si>
  <si>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</si>
  <si>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</si>
  <si>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</si>
  <si>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</si>
  <si>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</si>
  <si>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</si>
  <si>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</si>
  <si>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</si>
  <si>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</si>
  <si>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</si>
  <si>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</si>
  <si>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</si>
  <si>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</si>
  <si>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</si>
  <si>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</si>
  <si>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</si>
  <si>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</si>
  <si>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</si>
  <si>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</si>
  <si>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</si>
  <si>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</si>
  <si>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</si>
  <si>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</si>
  <si>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</si>
  <si>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</si>
  <si>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</si>
  <si>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</si>
  <si>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</si>
  <si>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</si>
  <si>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</si>
  <si>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</si>
  <si>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</si>
  <si>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</si>
  <si>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</si>
  <si>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</si>
  <si>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</si>
  <si>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</si>
  <si>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</si>
  <si>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</si>
  <si>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</si>
  <si>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</si>
  <si>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</si>
  <si>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</si>
  <si>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</si>
  <si>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</si>
  <si>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</si>
  <si>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</si>
  <si>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</si>
  <si>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</si>
  <si>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</si>
  <si>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</si>
  <si>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</si>
  <si>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</si>
  <si>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</si>
  <si>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</si>
  <si>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</si>
  <si>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</si>
  <si>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</si>
  <si>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</si>
  <si>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</si>
  <si>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</si>
  <si>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</si>
  <si>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</si>
  <si>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</si>
  <si>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</si>
  <si>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</si>
  <si>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</si>
  <si>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</si>
  <si>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</si>
  <si>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</si>
  <si>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</si>
  <si>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</si>
  <si>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</si>
  <si>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</si>
  <si>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</si>
  <si>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</si>
  <si>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</si>
  <si>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</si>
  <si>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</si>
  <si>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</si>
  <si>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</si>
  <si>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</si>
  <si>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</si>
  <si>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</si>
  <si>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</si>
  <si>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</si>
  <si>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</si>
  <si>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</si>
  <si>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</si>
  <si>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</si>
  <si>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</si>
  <si>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</si>
  <si>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</si>
  <si>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</si>
  <si>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</si>
  <si>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</si>
  <si>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</si>
  <si>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</si>
  <si>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</si>
  <si>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</si>
  <si>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</si>
  <si>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</si>
  <si>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</si>
  <si>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</si>
  <si>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</si>
  <si>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</si>
  <si>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</si>
  <si>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</si>
  <si>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</si>
  <si>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</si>
  <si>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</si>
  <si>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</si>
  <si>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</si>
  <si>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</si>
  <si>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</si>
  <si>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</si>
  <si>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</si>
  <si>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</si>
  <si>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</si>
  <si>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</si>
  <si>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</si>
  <si>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</si>
  <si>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</si>
  <si>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</si>
  <si>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</si>
  <si>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</si>
  <si>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</si>
  <si>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</si>
  <si>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</si>
  <si>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</si>
  <si>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</si>
  <si>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</si>
  <si>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</si>
  <si>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</si>
  <si>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</si>
  <si>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</si>
  <si>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</si>
  <si>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</si>
  <si>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</si>
  <si>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</si>
  <si>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</si>
  <si>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</si>
  <si>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</si>
  <si>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</si>
  <si>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</si>
  <si>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</si>
  <si>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</si>
  <si>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</si>
  <si>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</si>
  <si>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</si>
  <si>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</si>
  <si>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</si>
  <si>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</si>
  <si>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</si>
  <si>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</si>
  <si>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</si>
  <si>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</si>
  <si>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</si>
  <si>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</si>
  <si>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</si>
  <si>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</si>
  <si>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</si>
  <si>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</si>
  <si>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</si>
  <si>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</si>
  <si>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</si>
  <si>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</si>
  <si>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</si>
  <si>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</si>
  <si>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</si>
  <si>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</si>
  <si>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</si>
  <si>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</si>
  <si>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</si>
  <si>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</si>
  <si>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</si>
  <si>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</si>
  <si>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</si>
  <si>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</si>
  <si>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</si>
  <si>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</si>
  <si>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</si>
  <si>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</si>
  <si>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</si>
  <si>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</si>
  <si>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</si>
  <si>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</si>
  <si>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</si>
  <si>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</si>
  <si>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</si>
  <si>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</si>
  <si>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</si>
  <si>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</si>
  <si>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</si>
  <si>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</si>
  <si>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</si>
  <si>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</si>
  <si>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</si>
  <si>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</si>
  <si>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</si>
  <si>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</si>
  <si>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</si>
  <si>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</si>
  <si>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</si>
  <si>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</si>
  <si>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</si>
  <si>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</si>
  <si>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</si>
  <si>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</si>
  <si>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</si>
  <si>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</si>
  <si>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</si>
  <si>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</si>
  <si>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</si>
  <si>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</si>
  <si>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</si>
  <si>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</si>
  <si>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</si>
  <si>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</si>
  <si>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</si>
  <si>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</si>
  <si>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</si>
  <si>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</si>
  <si>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</si>
  <si>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</si>
  <si>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</si>
  <si>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</si>
  <si>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</si>
  <si>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</si>
  <si>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</si>
  <si>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</si>
  <si>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</si>
  <si>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</si>
  <si>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</si>
  <si>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</si>
  <si>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</si>
  <si>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</si>
  <si>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</si>
  <si>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</si>
  <si>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</si>
  <si>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</si>
  <si>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</si>
  <si>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</si>
  <si>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</si>
  <si>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</si>
  <si>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</si>
  <si>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</si>
  <si>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</si>
  <si>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</si>
  <si>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</si>
  <si>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</si>
  <si>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</si>
  <si>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</si>
  <si>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</si>
  <si>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</si>
  <si>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</si>
  <si>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</si>
  <si>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</si>
  <si>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</si>
  <si>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</si>
  <si>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</si>
  <si>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</si>
  <si>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</si>
  <si>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</si>
  <si>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</si>
  <si>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</si>
  <si>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</si>
  <si>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</si>
  <si>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</si>
  <si>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</si>
  <si>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</si>
  <si>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</si>
  <si>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</si>
  <si>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</si>
  <si>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</si>
  <si>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</si>
  <si>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</si>
  <si>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</si>
  <si>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</si>
  <si>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</si>
  <si>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</si>
  <si>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</si>
  <si>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</si>
  <si>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</si>
  <si>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</si>
  <si>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</si>
  <si>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</si>
  <si>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</si>
  <si>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</si>
  <si>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</si>
  <si>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</si>
  <si>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</si>
  <si>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</si>
  <si>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</si>
  <si>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</si>
  <si>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</si>
  <si>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</si>
  <si>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</si>
  <si>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</si>
  <si>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</si>
  <si>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</si>
  <si>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</si>
  <si>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</si>
  <si>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</si>
  <si>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</si>
  <si>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</si>
  <si>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</si>
  <si>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</si>
  <si>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</si>
  <si>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</si>
  <si>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</si>
  <si>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</si>
  <si>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</si>
  <si>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</si>
  <si>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</si>
  <si>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</si>
  <si>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</si>
  <si>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</si>
  <si>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</si>
  <si>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</si>
  <si>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</si>
  <si>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</si>
  <si>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</si>
  <si>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</si>
  <si>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</si>
  <si>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</si>
  <si>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</si>
  <si>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</si>
  <si>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</si>
  <si>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</si>
  <si>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</si>
  <si>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</si>
  <si>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</si>
  <si>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</si>
  <si>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</si>
  <si>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</si>
  <si>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</si>
  <si>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</si>
  <si>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</si>
  <si>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</si>
  <si>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</si>
  <si>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</si>
  <si>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</si>
  <si>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</si>
  <si>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</si>
  <si>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</si>
  <si>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</si>
  <si>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</si>
  <si>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</si>
  <si>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</si>
  <si>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</si>
  <si>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</si>
  <si>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</si>
  <si>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</si>
  <si>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</si>
  <si>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</si>
  <si>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</si>
  <si>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</si>
  <si>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</si>
  <si>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</si>
  <si>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</si>
  <si>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</si>
  <si>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</si>
  <si>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</si>
  <si>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</si>
  <si>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</si>
  <si>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</si>
  <si>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</si>
  <si>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</si>
  <si>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</si>
  <si>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</si>
  <si>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</si>
  <si>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</si>
  <si>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</si>
  <si>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</si>
  <si>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</si>
  <si>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</si>
  <si>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</si>
  <si>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</si>
  <si>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</si>
  <si>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</si>
  <si>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</si>
  <si>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</si>
  <si>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</si>
  <si>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</si>
  <si>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</si>
  <si>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</si>
  <si>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</si>
  <si>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</si>
  <si>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</si>
  <si>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</si>
  <si>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</si>
  <si>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</si>
  <si>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</si>
  <si>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</si>
  <si>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</si>
  <si>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</si>
  <si>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</si>
  <si>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</si>
  <si>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</si>
  <si>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</si>
  <si>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</si>
  <si>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</si>
  <si>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</si>
  <si>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</si>
  <si>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</si>
  <si>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</si>
  <si>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</si>
  <si>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</si>
  <si>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</si>
  <si>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</si>
  <si>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</si>
  <si>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</si>
  <si>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</si>
  <si>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</si>
  <si>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</si>
  <si>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</si>
  <si>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</si>
  <si>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</si>
  <si>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</si>
  <si>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</si>
  <si>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</si>
  <si>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</si>
  <si>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</si>
  <si>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</si>
  <si>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</si>
  <si>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</si>
  <si>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</si>
  <si>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</si>
  <si>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</si>
  <si>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</si>
  <si>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</si>
  <si>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</si>
  <si>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</si>
  <si>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</si>
  <si>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</si>
  <si>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</si>
  <si>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</si>
  <si>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</si>
  <si>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</si>
  <si>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</si>
  <si>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</si>
  <si>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</si>
  <si>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</si>
  <si>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</si>
  <si>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</si>
  <si>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</si>
  <si>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</si>
  <si>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</si>
  <si>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ORCA - Cavo ottico Loose int/est antird 4fibre 09/125um OS2 LSZH - CPR Class Eca colore giallo</t>
  </si>
  <si>
    <t>OC-PP-570129-00</t>
  </si>
  <si>
    <t>ORCA - Pannello UTP Cat. 6/6A 24 porte angolate, barra posteriore gestione cavo (unload)</t>
  </si>
  <si>
    <t>OC-MJ6-233120-18-K12</t>
  </si>
  <si>
    <t>OC-MJ6-233130-18-K12</t>
  </si>
  <si>
    <t>OC-MJ6-233125-18-K12</t>
  </si>
  <si>
    <t>OC-MJ6-233135-18-K12</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</si>
  <si>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</si>
  <si>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</si>
  <si>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</si>
  <si>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</si>
  <si>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</si>
  <si>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</si>
  <si>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</si>
  <si>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</si>
  <si>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</si>
  <si>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</si>
  <si>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</si>
  <si>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</si>
  <si>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</si>
  <si>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</si>
  <si>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</si>
  <si>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</si>
  <si>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</si>
  <si>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</si>
  <si>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</si>
  <si>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</si>
  <si>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</si>
  <si>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</si>
  <si>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</si>
  <si>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</si>
  <si>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</si>
  <si>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</si>
  <si>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</si>
  <si>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</si>
  <si>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</si>
  <si>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</si>
  <si>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</si>
  <si>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</si>
  <si>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</si>
  <si>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</si>
  <si>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</si>
  <si>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</si>
  <si>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</si>
  <si>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</si>
  <si>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</si>
  <si>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</si>
  <si>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</si>
  <si>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</si>
  <si>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</si>
  <si>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</si>
  <si>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</si>
  <si>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</si>
  <si>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</si>
  <si>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</si>
  <si>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</si>
  <si>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</si>
  <si>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</si>
  <si>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</si>
  <si>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</si>
  <si>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</si>
  <si>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</si>
  <si>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</si>
  <si>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</si>
  <si>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</si>
  <si>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</si>
  <si>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</si>
  <si>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</si>
  <si>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</si>
  <si>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</si>
  <si>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</si>
  <si>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</si>
  <si>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</si>
  <si>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</si>
  <si>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</si>
  <si>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</si>
  <si>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</si>
  <si>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</si>
  <si>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</si>
  <si>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</si>
  <si>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</si>
  <si>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</si>
  <si>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</si>
  <si>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</si>
  <si>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</si>
  <si>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</si>
  <si>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</si>
  <si>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</si>
  <si>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</si>
  <si>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</si>
  <si>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</si>
  <si>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</si>
  <si>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</si>
  <si>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</si>
  <si>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</si>
  <si>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</si>
  <si>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</si>
  <si>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</si>
  <si>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</si>
  <si>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</si>
  <si>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</si>
  <si>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</si>
  <si>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</si>
  <si>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</si>
  <si>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</si>
  <si>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</si>
  <si>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</si>
  <si>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</si>
  <si>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</si>
  <si>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</si>
  <si>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</si>
  <si>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</si>
  <si>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</si>
  <si>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</si>
  <si>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</si>
  <si>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</si>
  <si>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</si>
  <si>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</si>
  <si>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</si>
  <si>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</si>
  <si>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</si>
  <si>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</si>
  <si>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</si>
  <si>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</si>
  <si>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</si>
  <si>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</si>
  <si>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</si>
  <si>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</si>
  <si>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</si>
  <si>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</si>
  <si>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</si>
  <si>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</si>
  <si>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</si>
  <si>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</si>
  <si>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</si>
  <si>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</si>
  <si>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</si>
  <si>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</si>
  <si>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</si>
  <si>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</si>
  <si>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</si>
  <si>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</si>
  <si>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</si>
  <si>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</si>
  <si>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</si>
  <si>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</si>
  <si>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</si>
  <si>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</si>
  <si>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</si>
  <si>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</si>
  <si>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</si>
  <si>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</si>
  <si>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</si>
  <si>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</si>
  <si>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</si>
  <si>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</si>
  <si>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</si>
  <si>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</si>
  <si>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</si>
  <si>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</si>
  <si>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</si>
  <si>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</si>
  <si>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</si>
  <si>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</si>
  <si>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</si>
  <si>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</si>
  <si>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</si>
  <si>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</si>
  <si>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</si>
  <si>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</si>
  <si>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</si>
  <si>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</si>
  <si>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</si>
  <si>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</si>
  <si>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</si>
  <si>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</si>
  <si>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</si>
  <si>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</si>
  <si>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</si>
  <si>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</si>
  <si>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</si>
  <si>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</si>
  <si>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</si>
  <si>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</si>
  <si>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</si>
  <si>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</si>
  <si>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</si>
  <si>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</si>
  <si>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</si>
  <si>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</si>
  <si>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</si>
  <si>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</si>
  <si>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</si>
  <si>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</si>
  <si>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</si>
  <si>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</si>
  <si>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</si>
  <si>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</si>
  <si>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</si>
  <si>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</si>
  <si>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</si>
  <si>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</si>
  <si>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</si>
  <si>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</si>
  <si>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</si>
  <si>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</si>
  <si>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</si>
  <si>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</si>
  <si>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</si>
  <si>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</si>
  <si>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</si>
  <si>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</si>
  <si>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</si>
  <si>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</si>
  <si>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</si>
  <si>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</si>
  <si>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</si>
  <si>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</si>
  <si>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</si>
  <si>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</si>
  <si>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</si>
  <si>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</si>
  <si>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</si>
  <si>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</si>
  <si>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</si>
  <si>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</si>
  <si>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</si>
  <si>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</si>
  <si>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</si>
  <si>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</si>
  <si>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</si>
  <si>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</si>
  <si>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</si>
  <si>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</si>
  <si>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</si>
  <si>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</si>
  <si>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</si>
  <si>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</si>
  <si>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</si>
  <si>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</si>
  <si>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</si>
  <si>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</si>
  <si>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</si>
  <si>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</si>
  <si>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</si>
  <si>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</si>
  <si>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</si>
  <si>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</si>
  <si>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</si>
  <si>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</si>
  <si>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</si>
  <si>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</si>
  <si>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</si>
  <si>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</si>
  <si>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</si>
  <si>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</si>
  <si>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</si>
  <si>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</si>
  <si>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</si>
  <si>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</si>
  <si>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</si>
  <si>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</si>
  <si>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</si>
  <si>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</si>
  <si>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</si>
  <si>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</si>
  <si>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</si>
  <si>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</si>
  <si>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</si>
  <si>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</si>
  <si>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</si>
  <si>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</si>
  <si>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</si>
  <si>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</si>
  <si>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</si>
  <si>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</si>
  <si>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</si>
  <si>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</si>
  <si>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</si>
  <si>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</si>
  <si>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</si>
  <si>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</si>
  <si>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</si>
  <si>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</si>
  <si>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</si>
  <si>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</si>
  <si>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</si>
  <si>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</si>
  <si>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</si>
  <si>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</si>
  <si>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</si>
  <si>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</si>
  <si>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</si>
  <si>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</si>
  <si>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</si>
  <si>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</si>
  <si>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</si>
  <si>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</si>
  <si>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</si>
  <si>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</si>
  <si>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</si>
  <si>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</si>
  <si>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</si>
  <si>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</si>
  <si>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</si>
  <si>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</si>
  <si>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</si>
  <si>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</si>
  <si>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</si>
  <si>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</si>
  <si>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</si>
  <si>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</si>
  <si>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</si>
  <si>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</si>
  <si>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</si>
  <si>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</si>
  <si>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</si>
  <si>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</si>
  <si>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</si>
  <si>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</si>
  <si>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</si>
  <si>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</si>
  <si>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</si>
  <si>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</si>
  <si>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</si>
  <si>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</si>
  <si>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</si>
  <si>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</si>
  <si>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</si>
  <si>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</si>
  <si>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</si>
  <si>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</si>
  <si>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</si>
  <si>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</si>
  <si>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</si>
  <si>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</si>
  <si>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</si>
  <si>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</si>
  <si>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</si>
  <si>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</si>
  <si>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</si>
  <si>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</si>
  <si>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</si>
  <si>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</si>
  <si>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</si>
  <si>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</si>
  <si>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</si>
  <si>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</si>
  <si>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</si>
  <si>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</si>
  <si>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</si>
  <si>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</si>
  <si>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</si>
  <si>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</si>
  <si>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</si>
  <si>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</si>
  <si>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</si>
  <si>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</si>
  <si>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</si>
  <si>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</si>
  <si>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</si>
  <si>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</si>
  <si>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</si>
  <si>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</si>
  <si>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</si>
  <si>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</si>
  <si>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</si>
  <si>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</si>
  <si>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</si>
  <si>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</si>
  <si>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</si>
  <si>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</si>
  <si>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</si>
  <si>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</si>
  <si>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</si>
  <si>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</si>
  <si>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</si>
  <si>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</si>
  <si>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</si>
  <si>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</si>
  <si>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</si>
  <si>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</si>
  <si>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</si>
  <si>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</si>
  <si>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</si>
  <si>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</si>
  <si>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</si>
  <si>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</si>
  <si>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</si>
  <si>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</si>
  <si>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</si>
  <si>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</si>
  <si>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</si>
  <si>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</si>
  <si>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</si>
  <si>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</si>
  <si>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</si>
  <si>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</si>
  <si>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</si>
  <si>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</si>
  <si>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</si>
  <si>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</si>
  <si>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</si>
  <si>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</si>
  <si>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</si>
  <si>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</si>
  <si>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</si>
  <si>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</si>
  <si>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</si>
  <si>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</si>
  <si>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</si>
  <si>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</si>
  <si>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</si>
  <si>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</si>
  <si>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</si>
  <si>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</si>
  <si>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</si>
  <si>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</si>
  <si>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</si>
  <si>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</si>
  <si>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</si>
  <si>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</si>
  <si>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</si>
  <si>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</si>
  <si>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</si>
  <si>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</si>
  <si>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</si>
  <si>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OC-RAC-550100-08</t>
  </si>
  <si>
    <t>ORCA - Modulo termostato digitale 1U - colore nero</t>
  </si>
  <si>
    <t>DATWYLER - Cavo ZwbKWT BL da esterno 1x8 OS2 G652.D, loose dry tube 8,2mm, armato CST, HDPE Fca -nero/arancio-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</si>
  <si>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</si>
  <si>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</si>
  <si>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</si>
  <si>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</si>
  <si>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</si>
  <si>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</si>
  <si>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</si>
  <si>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DT-FPP-415203</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</si>
  <si>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</si>
  <si>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</si>
  <si>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</si>
  <si>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</si>
  <si>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</si>
  <si>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</si>
  <si>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</si>
  <si>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</si>
  <si>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</si>
  <si>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</si>
  <si>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</si>
  <si>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</si>
  <si>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</si>
  <si>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</si>
  <si>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</si>
  <si>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</si>
  <si>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</si>
  <si>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</si>
  <si>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</si>
  <si>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</si>
  <si>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</si>
  <si>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</si>
  <si>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</si>
  <si>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</si>
  <si>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</si>
  <si>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</si>
  <si>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</si>
  <si>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</si>
  <si>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</si>
  <si>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</si>
  <si>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</si>
  <si>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</si>
  <si>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ZY-SWT-GS-108S</t>
  </si>
  <si>
    <t>GS-108SV2-EU0101F</t>
  </si>
  <si>
    <t>ZYXEL - GS-108S, Media Switch 8 porte Gigabit, Chassis plastica, Desktop</t>
  </si>
  <si>
    <t>ZY-SWT-XGS1930-52</t>
  </si>
  <si>
    <t>XGS1930-52-EU0101F</t>
  </si>
  <si>
    <t>ZYXEL - NebulaFlex Switch Web Managed L3 Lite, 48xGb + 4x10GbE SFP+ , Rack - FREE Nebula Basic Cloud</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</si>
  <si>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</si>
  <si>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</si>
  <si>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</si>
  <si>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</si>
  <si>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</si>
  <si>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</si>
  <si>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</si>
  <si>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</si>
  <si>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</si>
  <si>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</si>
  <si>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</si>
  <si>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</si>
  <si>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</si>
  <si>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</si>
  <si>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</si>
  <si>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</si>
  <si>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</si>
  <si>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</si>
  <si>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</si>
  <si>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</si>
  <si>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</si>
  <si>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</si>
  <si>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</si>
  <si>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</si>
  <si>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</si>
  <si>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</si>
  <si>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</si>
  <si>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</si>
  <si>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</si>
  <si>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</si>
  <si>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</si>
  <si>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</si>
  <si>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</si>
  <si>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</si>
  <si>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</si>
  <si>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</si>
  <si>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</si>
  <si>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</si>
  <si>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</si>
  <si>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</si>
  <si>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</si>
  <si>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</si>
  <si>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</si>
  <si>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</si>
  <si>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</si>
  <si>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</si>
  <si>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</si>
  <si>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</si>
  <si>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</si>
  <si>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</si>
  <si>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</si>
  <si>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</si>
  <si>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</si>
  <si>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</si>
  <si>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</si>
  <si>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</si>
  <si>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</si>
  <si>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</si>
  <si>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</si>
  <si>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</si>
  <si>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</si>
  <si>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</si>
  <si>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</si>
  <si>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</si>
  <si>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</si>
  <si>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</si>
  <si>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</si>
  <si>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</si>
  <si>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</si>
  <si>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</si>
  <si>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</si>
  <si>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</si>
  <si>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</si>
  <si>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</si>
  <si>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</si>
  <si>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</si>
  <si>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</si>
  <si>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</si>
  <si>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</si>
  <si>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</si>
  <si>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</si>
  <si>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</si>
  <si>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</si>
  <si>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</si>
  <si>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</si>
  <si>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</si>
  <si>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</si>
  <si>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</si>
  <si>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</si>
  <si>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</si>
  <si>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</si>
  <si>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</si>
  <si>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</si>
  <si>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</si>
  <si>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</si>
  <si>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</si>
  <si>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</si>
  <si>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</si>
  <si>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</si>
  <si>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</si>
  <si>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</si>
  <si>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</si>
  <si>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</si>
  <si>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</si>
  <si>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</si>
  <si>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</si>
  <si>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</si>
  <si>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</si>
  <si>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</si>
  <si>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</si>
  <si>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</si>
  <si>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</si>
  <si>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</si>
  <si>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</si>
  <si>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</si>
  <si>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</si>
  <si>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</si>
  <si>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</si>
  <si>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</si>
  <si>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</si>
  <si>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</si>
  <si>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</si>
  <si>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</si>
  <si>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solido AWG 23, 4cp, LSZH, Cca s1a d1 a1, reel 305m -bianco-p/n CS44ZC</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</si>
  <si>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</si>
  <si>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</si>
  <si>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</si>
  <si>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</si>
  <si>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</si>
  <si>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</si>
  <si>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</si>
  <si>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</si>
  <si>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</si>
  <si>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</si>
  <si>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</si>
  <si>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</si>
  <si>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</si>
  <si>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</si>
  <si>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</si>
  <si>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</si>
  <si>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</si>
  <si>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</si>
  <si>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</si>
  <si>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</si>
  <si>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Cca s1 d1 a1, reel 500m -bianco-p/n CS44ZC</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</si>
  <si>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</si>
  <si>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</si>
  <si>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</si>
  <si>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</si>
  <si>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</si>
  <si>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</si>
  <si>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</si>
  <si>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</si>
  <si>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</si>
  <si>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</si>
  <si>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</si>
  <si>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</si>
  <si>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</si>
  <si>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</si>
  <si>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</si>
  <si>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</si>
  <si>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</si>
  <si>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</si>
  <si>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</si>
  <si>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</si>
  <si>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</si>
  <si>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</si>
  <si>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</si>
  <si>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</si>
  <si>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</si>
  <si>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</si>
  <si>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</si>
  <si>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</si>
  <si>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</si>
  <si>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</si>
  <si>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</si>
  <si>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</si>
  <si>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</si>
  <si>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</si>
  <si>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</si>
  <si>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</si>
  <si>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</si>
  <si>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</si>
  <si>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</si>
  <si>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</si>
  <si>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</si>
  <si>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</si>
  <si>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</si>
  <si>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</si>
  <si>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</si>
  <si>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</si>
  <si>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</si>
  <si>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</si>
  <si>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</si>
  <si>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</si>
  <si>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</si>
  <si>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</si>
  <si>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</si>
  <si>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</si>
  <si>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</si>
  <si>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</si>
  <si>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</si>
  <si>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</si>
  <si>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</si>
  <si>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</si>
  <si>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</si>
  <si>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</si>
  <si>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</si>
  <si>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</si>
  <si>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</si>
  <si>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</si>
  <si>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</si>
  <si>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</si>
  <si>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ZY-ACCESSORY-ZZ0105F</t>
  </si>
  <si>
    <t>ACCESSORY-ZZ0105F</t>
  </si>
  <si>
    <t>ZYXEL - T-BAR kit installazione AP serie AX per controsoffitto - 5 pezzi</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</si>
  <si>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</si>
  <si>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</si>
  <si>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</si>
  <si>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</si>
  <si>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</si>
  <si>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</si>
  <si>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</si>
  <si>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</si>
  <si>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</si>
  <si>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</si>
  <si>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</si>
  <si>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</si>
  <si>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</si>
  <si>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</si>
  <si>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</si>
  <si>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</si>
  <si>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</si>
  <si>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</si>
  <si>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</si>
  <si>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</si>
  <si>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</si>
  <si>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</si>
  <si>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</si>
  <si>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</si>
  <si>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</si>
  <si>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</si>
  <si>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</si>
  <si>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</si>
  <si>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</si>
  <si>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</si>
  <si>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</si>
  <si>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</si>
  <si>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</si>
  <si>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</si>
  <si>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</si>
  <si>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</si>
  <si>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</si>
  <si>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</si>
  <si>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</si>
  <si>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</si>
  <si>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</si>
  <si>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</si>
  <si>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</si>
  <si>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</si>
  <si>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</si>
  <si>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</si>
  <si>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</si>
  <si>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</si>
  <si>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</si>
  <si>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</si>
  <si>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</si>
  <si>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</si>
  <si>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</si>
  <si>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</si>
  <si>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</si>
  <si>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</si>
  <si>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</si>
  <si>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</si>
  <si>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</si>
  <si>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</si>
  <si>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</si>
  <si>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</si>
  <si>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</si>
  <si>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</si>
  <si>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</si>
  <si>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</si>
  <si>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</si>
  <si>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</si>
  <si>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</si>
  <si>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</si>
  <si>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</si>
  <si>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</si>
  <si>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</si>
  <si>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</si>
  <si>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</si>
  <si>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</si>
  <si>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</si>
  <si>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</si>
  <si>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</si>
  <si>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</si>
  <si>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</si>
  <si>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</si>
  <si>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</si>
  <si>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</si>
  <si>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</si>
  <si>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</si>
  <si>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</si>
  <si>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</si>
  <si>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</si>
  <si>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</si>
  <si>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</si>
  <si>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</si>
  <si>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</si>
  <si>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</si>
  <si>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</si>
  <si>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</si>
  <si>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</si>
  <si>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</si>
  <si>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</si>
  <si>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</si>
  <si>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</si>
  <si>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</si>
  <si>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</si>
  <si>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</si>
  <si>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</si>
  <si>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</si>
  <si>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</si>
  <si>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</si>
  <si>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</si>
  <si>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</si>
  <si>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</si>
  <si>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</si>
  <si>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</si>
  <si>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</si>
  <si>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</si>
  <si>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</si>
  <si>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</si>
  <si>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</si>
  <si>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</si>
  <si>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</si>
  <si>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</si>
  <si>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</si>
  <si>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</si>
  <si>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</si>
  <si>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</si>
  <si>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</si>
  <si>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</si>
  <si>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</si>
  <si>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</si>
  <si>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</si>
  <si>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</si>
  <si>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</si>
  <si>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</si>
  <si>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</si>
  <si>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</si>
  <si>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</si>
  <si>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</si>
  <si>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</si>
  <si>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</si>
  <si>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</si>
  <si>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</si>
  <si>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</si>
  <si>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</si>
  <si>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</si>
  <si>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</si>
  <si>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</si>
  <si>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</si>
  <si>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</si>
  <si>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</si>
  <si>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</si>
  <si>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</si>
  <si>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</si>
  <si>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</si>
  <si>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</si>
  <si>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</si>
  <si>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</si>
  <si>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</si>
  <si>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</si>
  <si>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</si>
  <si>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</si>
  <si>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</si>
  <si>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</si>
  <si>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</si>
  <si>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</si>
  <si>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</si>
  <si>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</si>
  <si>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</si>
  <si>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</si>
  <si>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</si>
  <si>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</si>
  <si>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</si>
  <si>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</si>
  <si>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</si>
  <si>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</si>
  <si>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</si>
  <si>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</si>
  <si>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</si>
  <si>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</si>
  <si>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</si>
  <si>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</si>
  <si>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</si>
  <si>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</si>
  <si>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</si>
  <si>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</si>
  <si>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</si>
  <si>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</si>
  <si>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</si>
  <si>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</si>
  <si>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</si>
  <si>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</si>
  <si>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</si>
  <si>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</si>
  <si>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</si>
  <si>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</si>
  <si>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</si>
  <si>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</si>
  <si>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</si>
  <si>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</si>
  <si>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</si>
  <si>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</si>
  <si>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</si>
  <si>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</si>
  <si>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</si>
  <si>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</si>
  <si>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</si>
  <si>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</si>
  <si>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</si>
  <si>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</si>
  <si>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</si>
  <si>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</si>
  <si>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</si>
  <si>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</si>
  <si>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</si>
  <si>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</si>
  <si>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</si>
  <si>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</si>
  <si>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</si>
  <si>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</si>
  <si>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</si>
  <si>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</si>
  <si>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</si>
  <si>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</si>
  <si>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</si>
  <si>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</si>
  <si>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</si>
  <si>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</si>
  <si>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</si>
  <si>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</si>
  <si>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</si>
  <si>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</si>
  <si>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</si>
  <si>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</si>
  <si>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</si>
  <si>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</si>
  <si>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</si>
  <si>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</si>
  <si>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</si>
  <si>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</si>
  <si>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</si>
  <si>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</si>
  <si>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</si>
  <si>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</si>
  <si>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</si>
  <si>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</si>
  <si>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</si>
  <si>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</si>
  <si>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</si>
  <si>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</si>
  <si>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</si>
  <si>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</si>
  <si>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</si>
  <si>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</si>
  <si>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</si>
  <si>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</si>
  <si>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</si>
  <si>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</si>
  <si>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</si>
  <si>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</si>
  <si>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</si>
  <si>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</si>
  <si>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</si>
  <si>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</si>
  <si>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</si>
  <si>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</si>
  <si>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</si>
  <si>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</si>
  <si>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</si>
  <si>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</si>
  <si>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</si>
  <si>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</si>
  <si>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WAX-655E Pro Outdoor AP DualRadio 4x4 802.11a/b/g/n/ac/ax, 2 PorteLAN(1xGb,1x 2.5Gb), kit parete/palo. Incl.NebulaPro 1yr</t>
  </si>
  <si>
    <t>ZYXEL - WBE-510D NebulaFlex Pro Wireless AP WiFi7 Dual Radio (Band Flex 6 GHz) 2x2 802.11a/b/g/n/ac/ax/be 6.5Gbps</t>
  </si>
  <si>
    <t>ZYXEL - WBE-630S NebulaFlex Pro Wireless AP WiFi7 Dual Radio (Band Flex 6 GHz) 4x4 802.11a/b/g/n/ac/ax/be 12,3Gbps, An</t>
  </si>
  <si>
    <t>ZYXEL - WBE-660S NebulaFlex Pro Wireless AP WiFi7 TriRadio 4x4 802.11a/b/g/n/ac/ax/be 22Gbps, Ant. Integr. 2xLAN (1x Gb,1x10MGb), PoE41W</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</si>
  <si>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</si>
  <si>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</si>
  <si>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</si>
  <si>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</si>
  <si>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</si>
  <si>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</si>
  <si>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</si>
  <si>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</si>
  <si>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</si>
  <si>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</si>
  <si>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</si>
  <si>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</si>
  <si>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</si>
  <si>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</si>
  <si>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</si>
  <si>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</si>
  <si>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</si>
  <si>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</si>
  <si>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</si>
  <si>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</si>
  <si>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</si>
  <si>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 xml:space="preserve">ZYXEL - NebulaFlex Switch Web Managed L3 Lite, 20x2.5 MGb PoE, 4x2,5MGb PoE++, 4x10GbE PoE++ (PoE 700W) + 2x10GbE SFP+ </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</si>
  <si>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</si>
  <si>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</si>
  <si>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</si>
  <si>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</si>
  <si>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</si>
  <si>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</si>
  <si>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</si>
  <si>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</si>
  <si>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ZYXEL - XS3800-28 - Manag L3 Lite Stack, 4x MultiGiga RJ45 +16x10GigaSFP+ + 8xMultiGiga(RJ45/SFP+), Alim ridond, Nebula Pro 1anno</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</si>
  <si>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</si>
  <si>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</si>
  <si>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</si>
  <si>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</si>
  <si>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</si>
  <si>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</si>
  <si>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</si>
  <si>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</si>
  <si>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</si>
  <si>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</si>
  <si>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</si>
  <si>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</si>
  <si>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</si>
  <si>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</si>
  <si>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</si>
  <si>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</si>
  <si>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</si>
  <si>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</si>
  <si>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</si>
  <si>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</si>
  <si>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</si>
  <si>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</si>
  <si>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</si>
  <si>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</si>
  <si>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</si>
  <si>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</si>
  <si>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</si>
  <si>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</si>
  <si>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</si>
  <si>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</si>
  <si>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</si>
  <si>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</si>
  <si>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</si>
  <si>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</si>
  <si>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</si>
  <si>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</si>
  <si>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</si>
  <si>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</si>
  <si>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</si>
  <si>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</si>
  <si>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</si>
  <si>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</si>
  <si>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</si>
  <si>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</si>
  <si>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</si>
  <si>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</si>
  <si>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</si>
  <si>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</si>
  <si>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</si>
  <si>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</si>
  <si>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</si>
  <si>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</si>
  <si>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</si>
  <si>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</si>
  <si>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</si>
  <si>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</si>
  <si>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</si>
  <si>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</si>
  <si>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</si>
  <si>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</si>
  <si>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</si>
  <si>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</si>
  <si>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</si>
  <si>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</si>
  <si>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</si>
  <si>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</si>
  <si>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</si>
  <si>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</si>
  <si>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</si>
  <si>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</si>
  <si>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</si>
  <si>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</si>
  <si>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</si>
  <si>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</si>
  <si>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</si>
  <si>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</si>
  <si>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</si>
  <si>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</si>
  <si>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</si>
  <si>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</si>
  <si>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</si>
  <si>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OC-FTL-OTDR-Q</t>
  </si>
  <si>
    <t>ORCA - OTDR fulltouch QUAD 850(26)/1300(28)/1310(35)/1550(33) nm(dB) con VFL/OPM</t>
  </si>
  <si>
    <t>OC-FTL-FIP-U</t>
  </si>
  <si>
    <t>ORCA - Verificatore ottico portatile per ferula con interfacce ottiche intercambiabili, USB</t>
  </si>
  <si>
    <t>OC-FTL-FIP-T</t>
  </si>
  <si>
    <t>ORCA - Verificatore ottico portatile per ferula con interfacce ottiche intercambiabili, WiFi-USB</t>
  </si>
  <si>
    <t>OC-RAC-550091-02N</t>
  </si>
  <si>
    <t>ORCA - Cassetto scorrevole porta tastiera, 2U</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</si>
  <si>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</si>
  <si>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</si>
  <si>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</si>
  <si>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</si>
  <si>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</si>
  <si>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</si>
  <si>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</si>
  <si>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</si>
  <si>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</si>
  <si>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</si>
  <si>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</si>
  <si>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</si>
  <si>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</si>
  <si>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</si>
  <si>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</si>
  <si>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</si>
  <si>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</si>
  <si>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</si>
  <si>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</si>
  <si>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</si>
  <si>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</si>
  <si>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</si>
  <si>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</si>
  <si>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</si>
  <si>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</si>
  <si>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</si>
  <si>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</si>
  <si>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</si>
  <si>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</si>
  <si>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</si>
  <si>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</si>
  <si>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</si>
  <si>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</si>
  <si>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</si>
  <si>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</si>
  <si>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700VA/560W, 4 P.IEC, USB, RS232 + SLOT SC.RETE - CSEP700AA3</t>
  </si>
  <si>
    <t>RIELLO - Sentinel Pro 1000VA/900W, 4 IEC, USB, RS232 + SLOT SC.RETE ( Versione A3) - CSEP1K0AA3</t>
  </si>
  <si>
    <t>RIELLO - Sentinel Pro 1500VA/1350W, 4 IEC, USB, RS232 + SLOT SC.RETE - CSEP1K5AA5</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</si>
  <si>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</si>
  <si>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</si>
  <si>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</si>
  <si>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</si>
  <si>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</si>
  <si>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</si>
  <si>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</si>
  <si>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</si>
  <si>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</si>
  <si>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</si>
  <si>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</si>
  <si>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</si>
  <si>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</si>
  <si>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</si>
  <si>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</si>
  <si>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</si>
  <si>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</si>
  <si>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</si>
  <si>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</si>
  <si>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</si>
  <si>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SDH 2200VA/1760W, SW, RS232 ( VFI) Ver.ER Auton.0 - CSDH2K2LNB</t>
  </si>
  <si>
    <t>RIELLO - Sentinel Dual SDH 3000VA/2700W, 11 min, SW, RS232 (VFI) - CSDH3K0AA5</t>
  </si>
  <si>
    <t>RIELLO - Sentinel Dual SDH 3000VA/2400W, SW, RS232 ( VFI) Ver.ER Auton.0 - CSDH3K0LNB</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</si>
  <si>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</si>
  <si>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</si>
  <si>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</si>
  <si>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</si>
  <si>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</si>
  <si>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</si>
  <si>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</si>
  <si>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</si>
  <si>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</si>
  <si>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</si>
  <si>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</si>
  <si>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</si>
  <si>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</si>
  <si>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</si>
  <si>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</si>
  <si>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</si>
  <si>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</si>
  <si>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</si>
  <si>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</si>
  <si>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</si>
  <si>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</si>
  <si>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</si>
  <si>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</si>
  <si>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</si>
  <si>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</si>
  <si>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</si>
  <si>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</si>
  <si>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</si>
  <si>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</si>
  <si>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</si>
  <si>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</si>
  <si>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</si>
  <si>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</si>
  <si>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</si>
  <si>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</si>
  <si>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</si>
  <si>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</si>
  <si>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</si>
  <si>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</si>
  <si>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</si>
  <si>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</si>
  <si>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</si>
  <si>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</si>
  <si>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</si>
  <si>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</si>
  <si>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</si>
  <si>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</si>
  <si>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</si>
  <si>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</si>
  <si>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</si>
  <si>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</si>
  <si>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</si>
  <si>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</si>
  <si>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</si>
  <si>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</si>
  <si>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</si>
  <si>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</si>
  <si>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</si>
  <si>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</si>
  <si>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</si>
  <si>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</si>
  <si>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</si>
  <si>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</si>
  <si>
    <t>LAN1-12E7-ADPT-B</t>
  </si>
  <si>
    <t>Listino Generale Febbraio 2026 - Networking</t>
  </si>
  <si>
    <t>Listino Febbraio26</t>
  </si>
  <si>
    <t>PN-SWT-FNSW-2400PS</t>
  </si>
  <si>
    <t>FNSW-2400PS</t>
  </si>
  <si>
    <t>PLANET - 24x10/100 Web/Smart Ethernet POE Switch (125W)</t>
  </si>
  <si>
    <t>PN-LTE-ICG-2420-LTE</t>
  </si>
  <si>
    <t>ICG-2420-LTE-EU</t>
  </si>
  <si>
    <t>PLANET - Industrial 4G LTE Cellular Gateway with 4x10/100TX (2-SIM Card Slot, 1 RS232, 1 RS485, DI/DO, -20/70C, VPN)</t>
  </si>
  <si>
    <t>MGS-910X</t>
  </si>
  <si>
    <t>PLANET - 8x10/100/1000/2500T 802.3at PoE, 1x10G SFP+ Multigigabit Ethernet Switch (120w PoE, Standard/VLAN mode, rackmount kit)</t>
  </si>
  <si>
    <t>CAVI OTTCI ALTA ROTAZIONE</t>
  </si>
  <si>
    <t>ORCA - Inserto RJ45 Cat.5E UTP - tool 110 90° - (utente e pann.57012(2/3)-24) - nero</t>
  </si>
  <si>
    <t>ORCA - Inserto RJ45 Cat.5E UTP - tool 110 90° - (utente e pann.57012(2/3)-24) - bianco</t>
  </si>
  <si>
    <t>ORCA - Inserto RJ45 Cat.6 UTP - tool 110 90° - (utente e pann.57012(2/3)-24) - nero</t>
  </si>
  <si>
    <t xml:space="preserve">ORCA - Inserto RJ45  Cat.6 UTP - tool 110 90° - (utente e pann.57012(2/3)-24) - bianco </t>
  </si>
  <si>
    <t>ORCA - Inserto RJ45 Cat.6 UTP - toolless - slim - (utente e pann. 570129-00) - KIT 12 Pz - nero</t>
  </si>
  <si>
    <t>ORCA - Inserto RJ45 Cat.6 UTP - toolless - slim - (utente e pann. 570129-00) - KIT 12 Pz - bianco</t>
  </si>
  <si>
    <t>OC-PP6-273121-24</t>
  </si>
  <si>
    <t>ORCA - Pannello precaricato Cat.6 UTP 24 porte, IDC dual 180°, porta etichette, supp. cavo posteriore rimovibile</t>
  </si>
  <si>
    <t>ORCA - Inserto RJ45 Cat.6 FTP - slim toolless - (utente e pann.570125-24) - metallico</t>
  </si>
  <si>
    <t>ORCA - Inserto RJ45 Cat.6 FTP - slim toolless - (utente e pann.570125-24) - KIT 12 Pz - metallico</t>
  </si>
  <si>
    <t>ORCA - Inserto RJ45 Cat.6A UTP Slim - Toolless - 180° -  (utente e pann.570125-24/570129-00) - bianco</t>
  </si>
  <si>
    <t>ORCA - Inserto RJ45 Cat.6A UTP Slim - Toolless - 180° -  (utente e pann.570125-24/570129-00) - nero (moq. 12 pz.)</t>
  </si>
  <si>
    <t xml:space="preserve">ORCA - Inserto RJ45 Cat.6A UTP Slim - Toolless - 180° -  (utente e pann.570125-24/570129-00) - KIT 12 Pz - nero </t>
  </si>
  <si>
    <t>ORCA - Inserto RJ45 Cat.6A UTP Slim - Toolless - 180° -  (utente e pann.570125-24/570129-00) - KIT 12 Pz - bianco</t>
  </si>
  <si>
    <t>ORCA - Cavo Non schermato UTP Categoria 6A, AWG 23, 4cp, guaina LSZH - CPR Class B2ca-s1a,d1,a1 - Col Magenta (reel. 500m)</t>
  </si>
  <si>
    <t>ORCA - Inserto RJ45 Cat.6A FTP Slim - Toolless - (utente e pann.570125-24) - metallico</t>
  </si>
  <si>
    <t>ORCA - Inserto RJ45 Cat.6A FTP Slim - Toolless - (utente e pann.570125-24) - KIT 12 Pz - metallico</t>
  </si>
  <si>
    <t>ORCA - Inserto RJ45  Cat.6 UTP - OneTool/dual 180° - (utente e pann.570125-24/570129-00) - nero</t>
  </si>
  <si>
    <t>ORCA - Inserto RJ45  Cat.6 UTP - OneTool/dual 180° - (utente e pann.570125-24/570129-00) - bianco</t>
  </si>
  <si>
    <t>ORCA - Inserto RJ45  Cat.6 UTP - OneTool/dual 180° - (utente e pann.570125-24/570129-00) - KIT 12 Pz - nero</t>
  </si>
  <si>
    <t>ORCA - Inserto RJ45  Cat.6 UTP - OneTool/dual 180° - (utente e pann.570125-24/570129-00) - KIT 12 Pz - bianco</t>
  </si>
  <si>
    <t>ORCA - Inserto RJ45  Cat.6A UTP - OneTool/dual 180° - (utente e pann.570125-24/570129-00) - nero</t>
  </si>
  <si>
    <t>ORCA - Inserto RJ45  Cat.6A UTP - OneTool/dual 180° - (utente e pann.570125-24/570129-00) - bianco</t>
  </si>
  <si>
    <t>ORCA - Inserto RJ45  Cat.6A UTP - OneTool/dual 180° - (utente e pann.570125-24/570129-00) - KIT 12 Pz - nero</t>
  </si>
  <si>
    <t>ORCA - Inserto RJ45  Cat.6A UTP - OneTool/dual 180° - (utente e pann.570125-24/570129-00) - KIT 12 Pz - bianco</t>
  </si>
  <si>
    <t>OC-PC6-224112C-15</t>
  </si>
  <si>
    <t>ORCA - Bretella di permutazione O'Clip Cat6A U/UTP AWG 28 - LSZH colore Nero L. 15mt</t>
  </si>
  <si>
    <t>OC-PC6-224310C-15</t>
  </si>
  <si>
    <t>ORCA - Bretella di permutazione O'Clip Cat6A S/FTP AWG 26 - LSZH colore Nero L. 15mt</t>
  </si>
  <si>
    <t>OC-FTL-FIP-M</t>
  </si>
  <si>
    <t>OC-FTL-160050-00</t>
  </si>
  <si>
    <t>ORCA - Mini OFID - identificatore fibra ottica</t>
  </si>
  <si>
    <t>ORCA - Armadi a Parete "U" Serie - Flat Pack</t>
  </si>
  <si>
    <t>ORCA - 12 prese Multistandard con int.magnetotermico BIP 16A - installazione verticale</t>
  </si>
  <si>
    <t>ORCA - 13 prese Multistandard con interruttore luminoso protetto 16A - installazione verticale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</si>
</sst>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sz val="11"/>
      <color theme="1"/>
      <name val="Wingdings"/>
      <charset val="2"/>
    </font>
    <font>
      <b/>
      <sz val="8"/>
      <color rgb="FF0070C0"/>
      <name val="Calibri"/>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sz val="8"/>
      <color theme="1" tint="4.9989318521683403E-2"/>
      <name val="Arial"/>
      <family val="2"/>
    </font>
    <font>
      <sz val="10"/>
      <color theme="1" tint="4.9989318521683403E-2"/>
      <name val="Wingdings"/>
      <charset val="2"/>
    </font>
    <font>
      <sz val="6"/>
      <color theme="1" tint="4.9989318521683403E-2"/>
      <name val="Arial"/>
      <family val="2"/>
    </font>
    <font>
      <b/>
      <sz val="11"/>
      <color theme="1"/>
      <name val="Arial"/>
      <family val="2"/>
    </font>
    <font>
      <b/>
      <sz val="12"/>
      <color theme="1"/>
      <name val="Aptos Narrow"/>
      <family val="2"/>
    </font>
    <font>
      <b/>
      <sz val="15"/>
      <color theme="1"/>
      <name val="Aptos Narrow"/>
      <family val="2"/>
    </font>
    <font>
      <b/>
      <sz val="8"/>
      <color theme="1"/>
      <name val="Aptos Narrow"/>
      <family val="2"/>
    </font>
    <font>
      <sz val="8"/>
      <color rgb="FFFF0000"/>
      <name val="Wingdings"/>
      <charset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theme="8" tint="0.79998168889431442"/>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8" fillId="0" borderId="0"/>
    <xf numFmtId="0" fontId="64" fillId="0" borderId="0"/>
    <xf numFmtId="0" fontId="28" fillId="0" borderId="0"/>
    <xf numFmtId="0" fontId="28" fillId="0" borderId="0"/>
    <xf numFmtId="177" fontId="95" fillId="0" borderId="0"/>
    <xf numFmtId="0" fontId="28" fillId="0" borderId="0"/>
    <xf numFmtId="0" fontId="28" fillId="0" borderId="0"/>
    <xf numFmtId="0" fontId="28" fillId="0" borderId="0"/>
    <xf numFmtId="177" fontId="28" fillId="0" borderId="0"/>
    <xf numFmtId="177" fontId="28" fillId="0" borderId="0"/>
    <xf numFmtId="0" fontId="28" fillId="0" borderId="0"/>
    <xf numFmtId="0" fontId="28" fillId="0" borderId="0"/>
    <xf numFmtId="0" fontId="95" fillId="0" borderId="0"/>
    <xf numFmtId="0" fontId="28" fillId="0" borderId="0"/>
    <xf numFmtId="0" fontId="28" fillId="0" borderId="0"/>
    <xf numFmtId="0" fontId="28"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8" fillId="0" borderId="0"/>
    <xf numFmtId="0" fontId="28" fillId="0" borderId="0"/>
    <xf numFmtId="0" fontId="28" fillId="0" borderId="0"/>
    <xf numFmtId="0" fontId="119" fillId="2" borderId="0" applyNumberFormat="0" applyBorder="0" applyAlignment="0" applyProtection="0"/>
    <xf numFmtId="0" fontId="76"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6" fillId="3" borderId="0" applyNumberFormat="0" applyBorder="0" applyAlignment="0" applyProtection="0"/>
    <xf numFmtId="0" fontId="119" fillId="4" borderId="0" applyNumberFormat="0" applyBorder="0" applyAlignment="0" applyProtection="0"/>
    <xf numFmtId="0" fontId="76"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6" fillId="5" borderId="0" applyNumberFormat="0" applyBorder="0" applyAlignment="0" applyProtection="0"/>
    <xf numFmtId="0" fontId="119" fillId="6" borderId="0" applyNumberFormat="0" applyBorder="0" applyAlignment="0" applyProtection="0"/>
    <xf numFmtId="0" fontId="76"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6" fillId="7"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6" fillId="10" borderId="0" applyNumberFormat="0" applyBorder="0" applyAlignment="0" applyProtection="0"/>
    <xf numFmtId="0" fontId="119" fillId="11" borderId="0" applyNumberFormat="0" applyBorder="0" applyAlignment="0" applyProtection="0"/>
    <xf numFmtId="0" fontId="76"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6"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6" fillId="15" borderId="0" applyNumberFormat="0" applyBorder="0" applyAlignment="0" applyProtection="0"/>
    <xf numFmtId="0" fontId="119" fillId="17" borderId="0" applyNumberFormat="0" applyBorder="0" applyAlignment="0" applyProtection="0"/>
    <xf numFmtId="0" fontId="76"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6" fillId="18"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6" fillId="9"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6" fillId="14" borderId="0" applyNumberFormat="0" applyBorder="0" applyAlignment="0" applyProtection="0"/>
    <xf numFmtId="0" fontId="119" fillId="19" borderId="0" applyNumberFormat="0" applyBorder="0" applyAlignment="0" applyProtection="0"/>
    <xf numFmtId="0" fontId="76"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6"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2"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48" applyNumberFormat="0" applyAlignment="0" applyProtection="0"/>
    <xf numFmtId="0" fontId="123" fillId="11" borderId="48" applyNumberFormat="0" applyAlignment="0" applyProtection="0"/>
    <xf numFmtId="0" fontId="97" fillId="38" borderId="2" applyNumberFormat="0" applyAlignment="0" applyProtection="0"/>
    <xf numFmtId="0" fontId="123" fillId="11" borderId="48" applyNumberFormat="0" applyAlignment="0" applyProtection="0"/>
    <xf numFmtId="0" fontId="123" fillId="11" borderId="48" applyNumberFormat="0" applyAlignment="0" applyProtection="0"/>
    <xf numFmtId="0" fontId="122" fillId="84" borderId="48" applyNumberFormat="0" applyAlignment="0" applyProtection="0"/>
    <xf numFmtId="0" fontId="97" fillId="38" borderId="2" applyNumberFormat="0" applyAlignment="0" applyProtection="0"/>
    <xf numFmtId="0" fontId="124" fillId="0" borderId="49" applyNumberFormat="0" applyFill="0" applyAlignment="0" applyProtection="0"/>
    <xf numFmtId="0" fontId="125" fillId="85" borderId="50" applyNumberFormat="0" applyAlignment="0" applyProtection="0"/>
    <xf numFmtId="0" fontId="99" fillId="39" borderId="4" applyNumberFormat="0" applyAlignment="0" applyProtection="0"/>
    <xf numFmtId="0" fontId="125" fillId="85" borderId="50" applyNumberFormat="0" applyAlignment="0" applyProtection="0"/>
    <xf numFmtId="0" fontId="99" fillId="39" borderId="4" applyNumberFormat="0" applyAlignment="0" applyProtection="0"/>
    <xf numFmtId="0" fontId="1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8" fillId="0" borderId="0" applyFont="0" applyFill="0" applyBorder="0" applyAlignment="0" applyProtection="0"/>
    <xf numFmtId="178" fontId="28" fillId="0" borderId="0" applyFill="0" applyBorder="0" applyAlignment="0" applyProtection="0"/>
    <xf numFmtId="43" fontId="119"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81" fontId="28" fillId="0" borderId="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6" fillId="29" borderId="0" applyNumberFormat="0" applyBorder="0" applyAlignment="0" applyProtection="0"/>
    <xf numFmtId="0" fontId="16" fillId="38" borderId="0" applyNumberFormat="0" applyBorder="0" applyAlignment="0" applyProtection="0"/>
    <xf numFmtId="38" fontId="16"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1"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2"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3"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8" fillId="0" borderId="0" applyNumberFormat="0" applyFill="0" applyBorder="0" applyAlignment="0" applyProtection="0">
      <alignment vertical="top"/>
      <protection locked="0"/>
    </xf>
    <xf numFmtId="0" fontId="18"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48" applyNumberFormat="0" applyAlignment="0" applyProtection="0"/>
    <xf numFmtId="10" fontId="16" fillId="40" borderId="1" applyNumberFormat="0" applyBorder="0" applyAlignment="0" applyProtection="0"/>
    <xf numFmtId="0" fontId="16" fillId="41" borderId="0" applyNumberFormat="0" applyBorder="0" applyAlignment="0" applyProtection="0"/>
    <xf numFmtId="10" fontId="16" fillId="40" borderId="1" applyNumberFormat="0" applyBorder="0" applyAlignment="0" applyProtection="0"/>
    <xf numFmtId="0" fontId="136" fillId="87" borderId="48" applyNumberFormat="0" applyAlignment="0" applyProtection="0"/>
    <xf numFmtId="0" fontId="136" fillId="87"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48" applyNumberFormat="0" applyAlignment="0" applyProtection="0"/>
    <xf numFmtId="0" fontId="136" fillId="87" borderId="48"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49" applyNumberFormat="0" applyFill="0" applyAlignment="0" applyProtection="0"/>
    <xf numFmtId="0" fontId="98" fillId="0" borderId="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8" fillId="0" borderId="0"/>
    <xf numFmtId="0" fontId="114" fillId="0" borderId="0"/>
    <xf numFmtId="0" fontId="115" fillId="0" borderId="0"/>
    <xf numFmtId="0" fontId="16" fillId="0" borderId="0"/>
    <xf numFmtId="0" fontId="119" fillId="0" borderId="0"/>
    <xf numFmtId="0" fontId="139" fillId="0" borderId="0"/>
    <xf numFmtId="0" fontId="119" fillId="0" borderId="0"/>
    <xf numFmtId="0" fontId="119" fillId="0" borderId="0"/>
    <xf numFmtId="0" fontId="28" fillId="0" borderId="0"/>
    <xf numFmtId="0" fontId="139" fillId="0" borderId="0"/>
    <xf numFmtId="0" fontId="119" fillId="0" borderId="0"/>
    <xf numFmtId="0" fontId="28" fillId="0" borderId="0"/>
    <xf numFmtId="0" fontId="119" fillId="0" borderId="0"/>
    <xf numFmtId="0" fontId="139" fillId="0" borderId="0"/>
    <xf numFmtId="0" fontId="28" fillId="0" borderId="0"/>
    <xf numFmtId="0" fontId="28"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140" fillId="0" borderId="0"/>
    <xf numFmtId="0" fontId="140" fillId="0" borderId="0"/>
    <xf numFmtId="0" fontId="28" fillId="0" borderId="0"/>
    <xf numFmtId="0" fontId="28" fillId="0" borderId="0"/>
    <xf numFmtId="0" fontId="140" fillId="0" borderId="0"/>
    <xf numFmtId="0" fontId="28" fillId="0" borderId="0"/>
    <xf numFmtId="0" fontId="16" fillId="0" borderId="0"/>
    <xf numFmtId="0" fontId="28" fillId="0" borderId="0"/>
    <xf numFmtId="0" fontId="119" fillId="0" borderId="0"/>
    <xf numFmtId="177" fontId="95" fillId="0" borderId="0"/>
    <xf numFmtId="0" fontId="28" fillId="0" borderId="0"/>
    <xf numFmtId="177" fontId="95" fillId="0" borderId="0"/>
    <xf numFmtId="0" fontId="28" fillId="0" borderId="0"/>
    <xf numFmtId="0" fontId="119" fillId="0" borderId="0"/>
    <xf numFmtId="0" fontId="119" fillId="0" borderId="0"/>
    <xf numFmtId="0" fontId="119" fillId="0" borderId="0"/>
    <xf numFmtId="0" fontId="28" fillId="0" borderId="0"/>
    <xf numFmtId="0" fontId="119" fillId="0" borderId="0"/>
    <xf numFmtId="0" fontId="119" fillId="0" borderId="0"/>
    <xf numFmtId="0" fontId="119"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140" fillId="0" borderId="0"/>
    <xf numFmtId="0" fontId="28" fillId="0" borderId="0"/>
    <xf numFmtId="0" fontId="28" fillId="0" borderId="0"/>
    <xf numFmtId="0" fontId="115"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9" fillId="0" borderId="0"/>
    <xf numFmtId="0" fontId="119" fillId="0" borderId="0"/>
    <xf numFmtId="0" fontId="114" fillId="0" borderId="0"/>
    <xf numFmtId="0" fontId="95" fillId="0" borderId="0"/>
    <xf numFmtId="0" fontId="28" fillId="0" borderId="0"/>
    <xf numFmtId="0" fontId="119" fillId="0" borderId="0"/>
    <xf numFmtId="177" fontId="140" fillId="0" borderId="0"/>
    <xf numFmtId="177" fontId="140" fillId="0" borderId="0"/>
    <xf numFmtId="0" fontId="28" fillId="0" borderId="0"/>
    <xf numFmtId="0" fontId="28" fillId="0" borderId="0"/>
    <xf numFmtId="0" fontId="28" fillId="0" borderId="0"/>
    <xf numFmtId="0" fontId="28" fillId="0" borderId="0"/>
    <xf numFmtId="0" fontId="28" fillId="0" borderId="0"/>
    <xf numFmtId="177"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119" fillId="0" borderId="0"/>
    <xf numFmtId="0" fontId="115" fillId="0" borderId="0"/>
    <xf numFmtId="0" fontId="115" fillId="0" borderId="0"/>
    <xf numFmtId="0" fontId="28"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8" fillId="0" borderId="0"/>
    <xf numFmtId="0" fontId="28" fillId="0" borderId="0"/>
    <xf numFmtId="0" fontId="119" fillId="0" borderId="0"/>
    <xf numFmtId="0" fontId="115" fillId="0" borderId="0"/>
    <xf numFmtId="0" fontId="28" fillId="0" borderId="0"/>
    <xf numFmtId="174" fontId="119" fillId="0" borderId="0"/>
    <xf numFmtId="0" fontId="119" fillId="0" borderId="0"/>
    <xf numFmtId="0" fontId="115" fillId="0" borderId="0"/>
    <xf numFmtId="0" fontId="119" fillId="0" borderId="0"/>
    <xf numFmtId="0" fontId="114" fillId="0" borderId="0"/>
    <xf numFmtId="0" fontId="28" fillId="0" borderId="0"/>
    <xf numFmtId="0" fontId="119" fillId="0" borderId="0"/>
    <xf numFmtId="0" fontId="75" fillId="0" borderId="0"/>
    <xf numFmtId="0" fontId="28" fillId="0" borderId="0"/>
    <xf numFmtId="0" fontId="119" fillId="0" borderId="0"/>
    <xf numFmtId="0" fontId="76" fillId="0" borderId="0"/>
    <xf numFmtId="177" fontId="119" fillId="0" borderId="0"/>
    <xf numFmtId="0" fontId="28" fillId="0" borderId="0"/>
    <xf numFmtId="0" fontId="119" fillId="0" borderId="0"/>
    <xf numFmtId="0" fontId="28" fillId="0" borderId="0"/>
    <xf numFmtId="0" fontId="28" fillId="0" borderId="0"/>
    <xf numFmtId="0" fontId="16" fillId="0" borderId="0"/>
    <xf numFmtId="0" fontId="16" fillId="0" borderId="0"/>
    <xf numFmtId="0" fontId="119" fillId="89" borderId="54" applyNumberFormat="0" applyFont="0" applyAlignment="0" applyProtection="0"/>
    <xf numFmtId="0" fontId="76" fillId="89" borderId="54" applyNumberFormat="0" applyFont="0" applyAlignment="0" applyProtection="0"/>
    <xf numFmtId="0" fontId="28" fillId="41" borderId="12" applyNumberFormat="0" applyAlignment="0" applyProtection="0"/>
    <xf numFmtId="0" fontId="119" fillId="89" borderId="54" applyNumberFormat="0" applyFont="0" applyAlignment="0" applyProtection="0"/>
    <xf numFmtId="0" fontId="76" fillId="89" borderId="54" applyNumberFormat="0" applyFont="0" applyAlignment="0" applyProtection="0"/>
    <xf numFmtId="0" fontId="76"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28" fillId="41" borderId="12" applyNumberFormat="0" applyAlignment="0" applyProtection="0"/>
    <xf numFmtId="0" fontId="141" fillId="84" borderId="55" applyNumberFormat="0" applyAlignment="0" applyProtection="0"/>
    <xf numFmtId="0" fontId="141" fillId="11" borderId="55" applyNumberFormat="0" applyAlignment="0" applyProtection="0"/>
    <xf numFmtId="0" fontId="102" fillId="38" borderId="13" applyNumberFormat="0" applyAlignment="0" applyProtection="0"/>
    <xf numFmtId="0" fontId="141" fillId="11" borderId="55" applyNumberFormat="0" applyAlignment="0" applyProtection="0"/>
    <xf numFmtId="0" fontId="141" fillId="11" borderId="55" applyNumberFormat="0" applyAlignment="0" applyProtection="0"/>
    <xf numFmtId="0" fontId="141" fillId="84" borderId="55"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7" fillId="43" borderId="0"/>
    <xf numFmtId="0" fontId="27" fillId="44" borderId="0"/>
    <xf numFmtId="177" fontId="27" fillId="43" borderId="0"/>
    <xf numFmtId="49" fontId="27" fillId="43" borderId="0" applyBorder="0">
      <alignment horizontal="centerContinuous"/>
    </xf>
    <xf numFmtId="49" fontId="27" fillId="44" borderId="0" applyBorder="0">
      <alignment horizontal="center"/>
    </xf>
    <xf numFmtId="49" fontId="27"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8" fillId="0" borderId="0" applyFont="0" applyFill="0" applyBorder="0" applyAlignment="0" applyProtection="0"/>
    <xf numFmtId="10" fontId="28" fillId="0" borderId="0" applyFill="0" applyBorder="0" applyAlignment="0" applyProtection="0"/>
    <xf numFmtId="10"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9"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28" fillId="0" borderId="0"/>
    <xf numFmtId="0" fontId="39" fillId="0" borderId="0"/>
    <xf numFmtId="177" fontId="39" fillId="0" borderId="0"/>
    <xf numFmtId="0" fontId="39" fillId="0" borderId="0"/>
    <xf numFmtId="177" fontId="39" fillId="0" borderId="0"/>
    <xf numFmtId="0" fontId="142" fillId="0" borderId="0" applyNumberFormat="0" applyFill="0" applyBorder="0" applyAlignment="0" applyProtection="0"/>
    <xf numFmtId="0" fontId="127" fillId="0" borderId="0" applyNumberFormat="0" applyFill="0" applyBorder="0" applyAlignment="0" applyProtection="0"/>
    <xf numFmtId="0" fontId="73"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1" applyNumberFormat="0" applyFill="0" applyAlignment="0" applyProtection="0"/>
    <xf numFmtId="0" fontId="131" fillId="0" borderId="52" applyNumberFormat="0" applyFill="0" applyAlignment="0" applyProtection="0"/>
    <xf numFmtId="0" fontId="132" fillId="0" borderId="53"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56" applyNumberFormat="0" applyFill="0" applyAlignment="0" applyProtection="0"/>
    <xf numFmtId="0" fontId="109" fillId="0" borderId="14" applyNumberFormat="0" applyFill="0" applyAlignment="0" applyProtection="0"/>
    <xf numFmtId="0" fontId="145" fillId="0" borderId="56"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0" fillId="0" borderId="0"/>
    <xf numFmtId="0" fontId="28" fillId="0" borderId="0"/>
    <xf numFmtId="0" fontId="175"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9" fillId="0" borderId="0"/>
    <xf numFmtId="0" fontId="28" fillId="0" borderId="0"/>
    <xf numFmtId="0" fontId="28" fillId="0" borderId="0"/>
    <xf numFmtId="0" fontId="9" fillId="0" borderId="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 fillId="0" borderId="0" applyFont="0" applyFill="0" applyBorder="0" applyAlignment="0" applyProtection="0"/>
    <xf numFmtId="0" fontId="174" fillId="0" borderId="0">
      <alignmen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89" borderId="54" applyNumberFormat="0" applyFont="0" applyAlignment="0" applyProtection="0"/>
    <xf numFmtId="0" fontId="8" fillId="59" borderId="0" applyNumberFormat="0" applyBorder="0" applyAlignment="0" applyProtection="0"/>
    <xf numFmtId="0" fontId="8" fillId="65" borderId="0" applyNumberFormat="0" applyBorder="0" applyAlignment="0" applyProtection="0"/>
    <xf numFmtId="0" fontId="8" fillId="60" borderId="0" applyNumberFormat="0" applyBorder="0" applyAlignment="0" applyProtection="0"/>
    <xf numFmtId="0" fontId="8" fillId="66" borderId="0" applyNumberFormat="0" applyBorder="0" applyAlignment="0" applyProtection="0"/>
    <xf numFmtId="0" fontId="8" fillId="61" borderId="0" applyNumberFormat="0" applyBorder="0" applyAlignment="0" applyProtection="0"/>
    <xf numFmtId="0" fontId="8" fillId="67" borderId="0" applyNumberFormat="0" applyBorder="0" applyAlignment="0" applyProtection="0"/>
    <xf numFmtId="0" fontId="8" fillId="62" borderId="0" applyNumberFormat="0" applyBorder="0" applyAlignment="0" applyProtection="0"/>
    <xf numFmtId="0" fontId="8" fillId="68" borderId="0" applyNumberFormat="0" applyBorder="0" applyAlignment="0" applyProtection="0"/>
    <xf numFmtId="0" fontId="8" fillId="63" borderId="0" applyNumberFormat="0" applyBorder="0" applyAlignment="0" applyProtection="0"/>
    <xf numFmtId="0" fontId="8" fillId="69" borderId="0" applyNumberFormat="0" applyBorder="0" applyAlignment="0" applyProtection="0"/>
    <xf numFmtId="0" fontId="8" fillId="64" borderId="0" applyNumberFormat="0" applyBorder="0" applyAlignment="0" applyProtection="0"/>
    <xf numFmtId="0" fontId="8" fillId="7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7" fillId="0" borderId="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xf numFmtId="165" fontId="28" fillId="0" borderId="0" applyFont="0" applyFill="0" applyBorder="0" applyAlignment="0" applyProtection="0"/>
    <xf numFmtId="0" fontId="7" fillId="0" borderId="0"/>
    <xf numFmtId="0" fontId="7" fillId="0" borderId="0"/>
    <xf numFmtId="174" fontId="7" fillId="0" borderId="0"/>
    <xf numFmtId="17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9" fontId="7" fillId="0" borderId="0" applyFont="0" applyFill="0" applyBorder="0" applyAlignment="0" applyProtection="0"/>
    <xf numFmtId="165" fontId="7" fillId="0" borderId="0" applyFont="0" applyFill="0" applyBorder="0" applyAlignment="0" applyProtection="0"/>
    <xf numFmtId="0" fontId="28" fillId="0" borderId="0"/>
    <xf numFmtId="0" fontId="20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11" fillId="0" borderId="0" applyFont="0" applyFill="0" applyBorder="0" applyAlignment="0" applyProtection="0"/>
    <xf numFmtId="178" fontId="11" fillId="0" borderId="0" applyFill="0" applyBorder="0" applyAlignment="0" applyProtection="0"/>
    <xf numFmtId="43" fontId="6" fillId="0" borderId="0" applyFont="0" applyFill="0" applyBorder="0" applyAlignment="0" applyProtection="0"/>
    <xf numFmtId="178" fontId="11" fillId="0" borderId="0" applyFill="0" applyBorder="0" applyAlignment="0" applyProtection="0"/>
    <xf numFmtId="43"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82"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177"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6" fillId="0" borderId="0"/>
    <xf numFmtId="0" fontId="11" fillId="0" borderId="0"/>
    <xf numFmtId="0" fontId="6" fillId="0" borderId="0"/>
    <xf numFmtId="177" fontId="6" fillId="0" borderId="0"/>
    <xf numFmtId="0" fontId="212" fillId="0" borderId="0"/>
    <xf numFmtId="0" fontId="11" fillId="41" borderId="12" applyNumberForma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11" fillId="41" borderId="12" applyNumberFormat="0" applyAlignment="0" applyProtection="0"/>
    <xf numFmtId="10" fontId="11" fillId="0" borderId="0" applyFont="0" applyFill="0" applyBorder="0" applyAlignment="0" applyProtection="0"/>
    <xf numFmtId="10"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6"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13" fillId="0" borderId="0"/>
    <xf numFmtId="175" fontId="6" fillId="0" borderId="0" applyFont="0" applyFill="0" applyBorder="0" applyAlignment="0" applyProtection="0"/>
    <xf numFmtId="175"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1" fillId="106" borderId="86">
      <alignment horizontal="left" vertical="top"/>
      <protection hidden="1"/>
    </xf>
    <xf numFmtId="184" fontId="222" fillId="108" borderId="86">
      <alignment vertical="top"/>
      <protection hidden="1"/>
    </xf>
    <xf numFmtId="0" fontId="223" fillId="92" borderId="87">
      <alignment horizontal="left" vertical="top" shrinkToFit="1"/>
    </xf>
    <xf numFmtId="0" fontId="223" fillId="92" borderId="87">
      <alignment vertical="top" wrapText="1"/>
      <protection hidden="1"/>
    </xf>
    <xf numFmtId="0" fontId="224" fillId="106" borderId="86">
      <alignment horizontal="right" vertical="center"/>
      <protection hidden="1"/>
    </xf>
    <xf numFmtId="0" fontId="1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43" fontId="11" fillId="0" borderId="0" applyFont="0" applyFill="0" applyBorder="0" applyAlignment="0" applyProtection="0"/>
    <xf numFmtId="0" fontId="11" fillId="0" borderId="0"/>
    <xf numFmtId="0" fontId="11"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1" fillId="0" borderId="0"/>
    <xf numFmtId="185" fontId="4" fillId="0" borderId="0"/>
    <xf numFmtId="165" fontId="4" fillId="0" borderId="0" applyFont="0" applyFill="0" applyBorder="0" applyAlignment="0" applyProtection="0"/>
    <xf numFmtId="185" fontId="242" fillId="0" borderId="0"/>
    <xf numFmtId="185" fontId="11" fillId="0" borderId="0"/>
    <xf numFmtId="0" fontId="4" fillId="0" borderId="0"/>
    <xf numFmtId="164"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9" fontId="253" fillId="92" borderId="87">
      <alignment horizontal="right" vertical="top"/>
      <protection hidden="1"/>
    </xf>
    <xf numFmtId="0" fontId="3" fillId="0" borderId="0"/>
    <xf numFmtId="0" fontId="3" fillId="89" borderId="54" applyNumberFormat="0" applyFont="0" applyAlignment="0" applyProtection="0"/>
    <xf numFmtId="0" fontId="3" fillId="59" borderId="0" applyNumberFormat="0" applyBorder="0" applyAlignment="0" applyProtection="0"/>
    <xf numFmtId="0" fontId="3" fillId="65" borderId="0" applyNumberFormat="0" applyBorder="0" applyAlignment="0" applyProtection="0"/>
    <xf numFmtId="0" fontId="3" fillId="60" borderId="0" applyNumberFormat="0" applyBorder="0" applyAlignment="0" applyProtection="0"/>
    <xf numFmtId="0" fontId="3" fillId="66" borderId="0" applyNumberFormat="0" applyBorder="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3" fillId="0" borderId="0"/>
    <xf numFmtId="0" fontId="3" fillId="0" borderId="0"/>
    <xf numFmtId="174" fontId="3" fillId="0" borderId="0"/>
    <xf numFmtId="17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7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6"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9" fontId="3" fillId="0" borderId="0" applyFont="0" applyFill="0" applyBorder="0" applyAlignment="0" applyProtection="0"/>
    <xf numFmtId="0" fontId="11" fillId="0" borderId="0"/>
    <xf numFmtId="0" fontId="11" fillId="0" borderId="0"/>
    <xf numFmtId="0" fontId="11" fillId="0" borderId="0"/>
    <xf numFmtId="0" fontId="11" fillId="0" borderId="0"/>
    <xf numFmtId="0" fontId="72" fillId="29" borderId="97">
      <alignment horizontal="left" vertical="top" shrinkToFit="1"/>
    </xf>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10" fontId="16" fillId="40" borderId="97" applyNumberFormat="0" applyBorder="0" applyAlignment="0" applyProtection="0"/>
    <xf numFmtId="172" fontId="11" fillId="0" borderId="0"/>
    <xf numFmtId="44" fontId="11" fillId="0" borderId="0" applyFont="0" applyFill="0" applyBorder="0" applyAlignment="0" applyProtection="0"/>
    <xf numFmtId="44" fontId="11"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14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5" fillId="0" borderId="0"/>
    <xf numFmtId="43" fontId="3" fillId="0" borderId="0" applyFont="0" applyFill="0" applyBorder="0" applyAlignment="0" applyProtection="0"/>
    <xf numFmtId="0" fontId="263" fillId="0" borderId="0"/>
    <xf numFmtId="9" fontId="263" fillId="0" borderId="0" applyFont="0" applyFill="0" applyBorder="0" applyAlignment="0" applyProtection="0"/>
    <xf numFmtId="43" fontId="263" fillId="0" borderId="0" applyFont="0" applyFill="0" applyBorder="0" applyAlignment="0" applyProtection="0"/>
    <xf numFmtId="165" fontId="263" fillId="0" borderId="0" applyFont="0" applyFill="0" applyBorder="0" applyAlignment="0" applyProtection="0"/>
    <xf numFmtId="0" fontId="264" fillId="0" borderId="0" applyNumberFormat="0" applyFill="0" applyBorder="0" applyAlignment="0" applyProtection="0"/>
    <xf numFmtId="44" fontId="3" fillId="0" borderId="0" applyFont="0" applyFill="0" applyBorder="0" applyAlignment="0" applyProtection="0"/>
    <xf numFmtId="0" fontId="3" fillId="0" borderId="0">
      <alignment vertical="center"/>
    </xf>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0" fontId="3" fillId="0" borderId="0"/>
    <xf numFmtId="43" fontId="267"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11" fillId="0" borderId="0"/>
    <xf numFmtId="44" fontId="11" fillId="0" borderId="0" applyFont="0" applyFill="0" applyBorder="0" applyAlignment="0" applyProtection="0"/>
    <xf numFmtId="172" fontId="11" fillId="0" borderId="0"/>
    <xf numFmtId="172" fontId="11" fillId="0" borderId="0"/>
    <xf numFmtId="172" fontId="11" fillId="0" borderId="0"/>
    <xf numFmtId="172" fontId="11" fillId="0" borderId="0"/>
    <xf numFmtId="44"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6" fillId="0" borderId="0" applyFont="0" applyFill="0" applyBorder="0" applyAlignment="0" applyProtection="0">
      <alignment vertical="center"/>
    </xf>
    <xf numFmtId="43" fontId="268"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3" fillId="0" borderId="0"/>
    <xf numFmtId="172" fontId="3" fillId="0" borderId="0"/>
    <xf numFmtId="172" fontId="269" fillId="0" borderId="0"/>
    <xf numFmtId="172" fontId="3" fillId="0" borderId="0"/>
    <xf numFmtId="172" fontId="269" fillId="0" borderId="0"/>
    <xf numFmtId="172" fontId="269" fillId="0" borderId="0"/>
    <xf numFmtId="172" fontId="3" fillId="0" borderId="0"/>
    <xf numFmtId="172" fontId="3" fillId="0" borderId="0"/>
    <xf numFmtId="172" fontId="269" fillId="0" borderId="0"/>
    <xf numFmtId="172" fontId="269" fillId="0" borderId="0"/>
    <xf numFmtId="172" fontId="269" fillId="0" borderId="0"/>
    <xf numFmtId="172" fontId="3" fillId="0" borderId="0"/>
    <xf numFmtId="172" fontId="3" fillId="0" borderId="0"/>
    <xf numFmtId="172" fontId="3" fillId="0" borderId="0"/>
    <xf numFmtId="172" fontId="3" fillId="0" borderId="0"/>
    <xf numFmtId="172" fontId="269" fillId="0" borderId="0"/>
    <xf numFmtId="172" fontId="269" fillId="0" borderId="0"/>
    <xf numFmtId="172" fontId="3" fillId="0" borderId="0"/>
    <xf numFmtId="172" fontId="269" fillId="0" borderId="0"/>
    <xf numFmtId="172" fontId="11" fillId="0" borderId="0"/>
    <xf numFmtId="172" fontId="11" fillId="0" borderId="0"/>
    <xf numFmtId="172" fontId="11" fillId="0" borderId="0"/>
    <xf numFmtId="172" fontId="3" fillId="0" borderId="0"/>
    <xf numFmtId="172" fontId="3" fillId="0" borderId="0"/>
    <xf numFmtId="172" fontId="11" fillId="0" borderId="0"/>
    <xf numFmtId="172" fontId="11" fillId="0" borderId="0"/>
    <xf numFmtId="172" fontId="11" fillId="0" borderId="0"/>
    <xf numFmtId="172" fontId="3"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6" fillId="0" borderId="0"/>
    <xf numFmtId="172" fontId="116" fillId="0" borderId="0"/>
    <xf numFmtId="172" fontId="116" fillId="0" borderId="0"/>
    <xf numFmtId="172" fontId="11" fillId="0" borderId="0"/>
    <xf numFmtId="172" fontId="11" fillId="0" borderId="0"/>
    <xf numFmtId="172" fontId="270" fillId="0" borderId="0" applyNumberFormat="0" applyFill="0" applyBorder="0" applyProtection="0"/>
    <xf numFmtId="172" fontId="270" fillId="0" borderId="0" applyNumberFormat="0" applyFill="0" applyBorder="0" applyProtection="0"/>
    <xf numFmtId="172" fontId="270" fillId="0" borderId="0" applyNumberFormat="0" applyFill="0" applyBorder="0" applyProtection="0"/>
    <xf numFmtId="172" fontId="268" fillId="0" borderId="0">
      <alignment vertical="center"/>
    </xf>
    <xf numFmtId="172" fontId="268" fillId="0" borderId="0">
      <alignment vertical="center"/>
    </xf>
    <xf numFmtId="172" fontId="268" fillId="0" borderId="0">
      <alignment vertical="center"/>
    </xf>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3" fillId="0" borderId="0"/>
    <xf numFmtId="172" fontId="3"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0"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3" fillId="0" borderId="0"/>
    <xf numFmtId="172" fontId="3" fillId="0" borderId="0"/>
    <xf numFmtId="9" fontId="3"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8" fillId="0" borderId="0" applyFont="0" applyFill="0" applyBorder="0" applyAlignment="0" applyProtection="0"/>
    <xf numFmtId="192" fontId="271" fillId="0" borderId="0" applyFill="0" applyBorder="0" applyAlignment="0"/>
    <xf numFmtId="172" fontId="11" fillId="0" borderId="0"/>
    <xf numFmtId="172" fontId="11" fillId="0" borderId="0"/>
    <xf numFmtId="172" fontId="135" fillId="0" borderId="0" applyNumberFormat="0" applyFill="0" applyBorder="0" applyAlignment="0" applyProtection="0"/>
    <xf numFmtId="44" fontId="11" fillId="0" borderId="0" applyFont="0" applyFill="0" applyBorder="0" applyAlignment="0" applyProtection="0"/>
    <xf numFmtId="0" fontId="2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98" fillId="88" borderId="0" applyNumberFormat="0" applyBorder="0" applyAlignment="0" applyProtection="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71"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72"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2" fillId="7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5" fillId="119" borderId="98">
      <alignment horizontal="center" vertical="center" wrapText="1"/>
    </xf>
    <xf numFmtId="172" fontId="11" fillId="0" borderId="0"/>
  </cellStyleXfs>
  <cellXfs count="1555">
    <xf numFmtId="0" fontId="0" fillId="0" borderId="0" xfId="0"/>
    <xf numFmtId="0" fontId="0" fillId="48" borderId="0" xfId="2" applyFont="1" applyFill="1"/>
    <xf numFmtId="0" fontId="24" fillId="43" borderId="0" xfId="233" applyFont="1" applyFill="1" applyAlignment="1" applyProtection="1"/>
    <xf numFmtId="0" fontId="18" fillId="43" borderId="0" xfId="233" applyFont="1" applyFill="1" applyAlignment="1" applyProtection="1"/>
    <xf numFmtId="0" fontId="0" fillId="48" borderId="0" xfId="2" applyFont="1" applyFill="1" applyAlignment="1">
      <alignment wrapText="1"/>
    </xf>
    <xf numFmtId="0" fontId="13" fillId="48" borderId="0" xfId="233" applyFill="1" applyAlignment="1" applyProtection="1">
      <alignment horizontal="right"/>
    </xf>
    <xf numFmtId="9" fontId="34" fillId="43" borderId="0" xfId="548" applyFont="1" applyFill="1" applyAlignment="1">
      <alignment horizontal="right" vertical="center"/>
    </xf>
    <xf numFmtId="0" fontId="35" fillId="43" borderId="0" xfId="233" applyFont="1" applyFill="1" applyAlignment="1" applyProtection="1"/>
    <xf numFmtId="0" fontId="0" fillId="48" borderId="0" xfId="2" applyFont="1" applyFill="1" applyAlignment="1">
      <alignment horizontal="center"/>
    </xf>
    <xf numFmtId="0" fontId="13" fillId="43" borderId="0" xfId="233" applyFill="1" applyAlignment="1" applyProtection="1">
      <alignment horizontal="left"/>
    </xf>
    <xf numFmtId="0" fontId="13" fillId="43" borderId="0" xfId="233" applyFill="1" applyAlignment="1" applyProtection="1">
      <alignment horizontal="center"/>
    </xf>
    <xf numFmtId="165" fontId="13" fillId="43" borderId="0" xfId="265" applyFont="1" applyFill="1" applyAlignment="1">
      <alignment horizontal="center"/>
    </xf>
    <xf numFmtId="0" fontId="25" fillId="48" borderId="17" xfId="2" applyFont="1" applyFill="1" applyBorder="1" applyAlignment="1">
      <alignment horizontal="center"/>
    </xf>
    <xf numFmtId="0" fontId="13" fillId="43" borderId="0" xfId="233" applyFill="1" applyAlignment="1" applyProtection="1">
      <alignment horizontal="right"/>
    </xf>
    <xf numFmtId="9" fontId="38" fillId="43" borderId="0" xfId="548" applyFont="1" applyFill="1" applyAlignment="1" applyProtection="1">
      <alignment horizontal="center"/>
      <protection locked="0"/>
    </xf>
    <xf numFmtId="9" fontId="14" fillId="43" borderId="0" xfId="548" applyFont="1" applyFill="1" applyAlignment="1">
      <alignment horizontal="center"/>
    </xf>
    <xf numFmtId="0" fontId="22" fillId="48" borderId="17" xfId="2" applyFont="1" applyFill="1" applyBorder="1" applyAlignment="1">
      <alignment horizontal="center" vertical="center"/>
    </xf>
    <xf numFmtId="0" fontId="17" fillId="43" borderId="0" xfId="2" applyFont="1" applyFill="1"/>
    <xf numFmtId="0" fontId="23" fillId="48" borderId="18" xfId="2" applyFont="1" applyFill="1" applyBorder="1" applyAlignment="1">
      <alignment horizontal="center"/>
    </xf>
    <xf numFmtId="0" fontId="23" fillId="48" borderId="18" xfId="2" applyFont="1" applyFill="1" applyBorder="1"/>
    <xf numFmtId="0" fontId="21" fillId="48" borderId="0" xfId="2" applyFont="1" applyFill="1"/>
    <xf numFmtId="0" fontId="29" fillId="48" borderId="0" xfId="2" applyFont="1" applyFill="1"/>
    <xf numFmtId="0" fontId="17" fillId="43" borderId="16" xfId="2" applyFont="1" applyFill="1" applyBorder="1" applyAlignment="1">
      <alignment horizontal="center"/>
    </xf>
    <xf numFmtId="0" fontId="17" fillId="43" borderId="16" xfId="2" applyFont="1" applyFill="1" applyBorder="1"/>
    <xf numFmtId="0" fontId="22" fillId="48" borderId="17" xfId="2" applyFont="1" applyFill="1" applyBorder="1" applyAlignment="1">
      <alignment vertical="center"/>
    </xf>
    <xf numFmtId="0" fontId="50" fillId="43" borderId="0" xfId="2" applyFont="1" applyFill="1"/>
    <xf numFmtId="0" fontId="50" fillId="43" borderId="16" xfId="2" applyFont="1" applyFill="1" applyBorder="1"/>
    <xf numFmtId="0" fontId="53" fillId="48" borderId="17" xfId="2" applyFont="1" applyFill="1" applyBorder="1"/>
    <xf numFmtId="9" fontId="25" fillId="48" borderId="17" xfId="2" applyNumberFormat="1" applyFont="1" applyFill="1" applyBorder="1" applyAlignment="1">
      <alignment horizontal="center"/>
    </xf>
    <xf numFmtId="9" fontId="23" fillId="48" borderId="18" xfId="2" applyNumberFormat="1" applyFont="1" applyFill="1" applyBorder="1" applyAlignment="1">
      <alignment horizontal="center"/>
    </xf>
    <xf numFmtId="9" fontId="17"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2" fillId="48" borderId="17" xfId="2" applyNumberFormat="1" applyFont="1" applyFill="1" applyBorder="1" applyAlignment="1">
      <alignment horizontal="center" vertical="center"/>
    </xf>
    <xf numFmtId="0" fontId="62" fillId="48" borderId="17" xfId="2" applyFont="1" applyFill="1" applyBorder="1" applyAlignment="1">
      <alignment horizontal="center" vertical="center"/>
    </xf>
    <xf numFmtId="0" fontId="66" fillId="48" borderId="17" xfId="2" applyFont="1" applyFill="1" applyBorder="1" applyAlignment="1">
      <alignment horizontal="center" vertical="center"/>
    </xf>
    <xf numFmtId="170" fontId="0" fillId="48" borderId="0" xfId="2" applyNumberFormat="1" applyFont="1" applyFill="1"/>
    <xf numFmtId="0" fontId="16" fillId="0" borderId="57" xfId="0" applyFont="1" applyBorder="1" applyAlignment="1">
      <alignment horizontal="left" vertical="center" wrapText="1"/>
    </xf>
    <xf numFmtId="0" fontId="29" fillId="0" borderId="57" xfId="0" applyFont="1" applyBorder="1" applyAlignment="1">
      <alignment horizontal="left" vertical="center"/>
    </xf>
    <xf numFmtId="0" fontId="29" fillId="0" borderId="57" xfId="0" applyFont="1" applyBorder="1" applyAlignment="1">
      <alignment horizontal="left" vertical="center" wrapText="1"/>
    </xf>
    <xf numFmtId="0" fontId="22" fillId="48" borderId="0" xfId="2" applyFont="1" applyFill="1" applyAlignment="1">
      <alignment vertical="center"/>
    </xf>
    <xf numFmtId="0" fontId="66" fillId="48" borderId="0" xfId="2" applyFont="1" applyFill="1" applyAlignment="1">
      <alignment horizontal="center" vertical="center"/>
    </xf>
    <xf numFmtId="49" fontId="57" fillId="48" borderId="0" xfId="2" applyNumberFormat="1" applyFont="1" applyFill="1" applyAlignment="1">
      <alignment vertical="center"/>
    </xf>
    <xf numFmtId="0" fontId="16" fillId="0" borderId="57" xfId="0" applyFont="1" applyBorder="1" applyAlignment="1">
      <alignment horizontal="left" vertical="center"/>
    </xf>
    <xf numFmtId="0" fontId="16" fillId="48" borderId="0" xfId="2" applyFont="1" applyFill="1"/>
    <xf numFmtId="0" fontId="55" fillId="48" borderId="17" xfId="2" applyFont="1" applyFill="1" applyBorder="1" applyAlignment="1">
      <alignment vertical="center"/>
    </xf>
    <xf numFmtId="0" fontId="51" fillId="48" borderId="17" xfId="2" applyFont="1" applyFill="1" applyBorder="1" applyAlignment="1">
      <alignment horizontal="center" vertical="center" wrapText="1"/>
    </xf>
    <xf numFmtId="0" fontId="50" fillId="43" borderId="16" xfId="2" applyFont="1" applyFill="1" applyBorder="1" applyAlignment="1">
      <alignment horizontal="left" vertical="center" wrapText="1"/>
    </xf>
    <xf numFmtId="0" fontId="23" fillId="48" borderId="20" xfId="2" applyFont="1" applyFill="1" applyBorder="1" applyAlignment="1">
      <alignment vertical="center" wrapText="1"/>
    </xf>
    <xf numFmtId="0" fontId="29" fillId="48" borderId="0" xfId="2" applyFont="1" applyFill="1" applyAlignment="1">
      <alignment vertical="center" wrapText="1"/>
    </xf>
    <xf numFmtId="0" fontId="0" fillId="48" borderId="0" xfId="2" applyFont="1" applyFill="1" applyAlignment="1">
      <alignment vertical="center"/>
    </xf>
    <xf numFmtId="0" fontId="29"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7" fillId="43" borderId="0" xfId="2" applyFont="1" applyFill="1" applyAlignment="1">
      <alignment vertical="center"/>
    </xf>
    <xf numFmtId="0" fontId="50" fillId="43" borderId="0" xfId="2" applyFont="1" applyFill="1" applyAlignment="1">
      <alignment vertical="center"/>
    </xf>
    <xf numFmtId="0" fontId="17" fillId="43" borderId="16" xfId="2" applyFont="1" applyFill="1" applyBorder="1" applyAlignment="1">
      <alignment vertical="center"/>
    </xf>
    <xf numFmtId="0" fontId="50" fillId="43" borderId="16" xfId="2" applyFont="1" applyFill="1" applyBorder="1" applyAlignment="1">
      <alignment vertical="center"/>
    </xf>
    <xf numFmtId="0" fontId="17" fillId="43" borderId="16" xfId="2" applyFont="1" applyFill="1" applyBorder="1" applyAlignment="1">
      <alignment horizontal="right" vertical="center"/>
    </xf>
    <xf numFmtId="9" fontId="17" fillId="43" borderId="16" xfId="2" applyNumberFormat="1" applyFont="1" applyFill="1" applyBorder="1" applyAlignment="1">
      <alignment horizontal="center" vertical="center"/>
    </xf>
    <xf numFmtId="0" fontId="25" fillId="48" borderId="17" xfId="2" applyFont="1" applyFill="1" applyBorder="1" applyAlignment="1">
      <alignment horizontal="right" vertical="center"/>
    </xf>
    <xf numFmtId="0" fontId="23" fillId="48" borderId="20" xfId="2" applyFont="1" applyFill="1" applyBorder="1" applyAlignment="1">
      <alignment horizontal="center" vertical="center"/>
    </xf>
    <xf numFmtId="9" fontId="23" fillId="48" borderId="20" xfId="2" applyNumberFormat="1" applyFont="1" applyFill="1" applyBorder="1" applyAlignment="1">
      <alignment horizontal="center" vertical="center"/>
    </xf>
    <xf numFmtId="0" fontId="70" fillId="48" borderId="0" xfId="2" applyFont="1" applyFill="1" applyAlignment="1">
      <alignment horizontal="center" vertical="center"/>
    </xf>
    <xf numFmtId="4" fontId="0" fillId="48" borderId="0" xfId="2" applyNumberFormat="1" applyFont="1" applyFill="1" applyAlignment="1">
      <alignment horizontal="right" vertical="center"/>
    </xf>
    <xf numFmtId="0" fontId="17" fillId="43" borderId="16" xfId="2" applyFont="1" applyFill="1" applyBorder="1" applyAlignment="1">
      <alignment horizontal="left" vertical="center"/>
    </xf>
    <xf numFmtId="0" fontId="25" fillId="48" borderId="17" xfId="2" applyFont="1" applyFill="1" applyBorder="1" applyAlignment="1">
      <alignment horizontal="center" vertical="center"/>
    </xf>
    <xf numFmtId="0" fontId="23" fillId="48" borderId="20" xfId="2" applyFont="1" applyFill="1" applyBorder="1" applyAlignment="1">
      <alignment vertical="center"/>
    </xf>
    <xf numFmtId="0" fontId="70" fillId="48" borderId="0" xfId="2" applyFont="1" applyFill="1" applyAlignment="1">
      <alignment vertical="center"/>
    </xf>
    <xf numFmtId="0" fontId="23" fillId="48" borderId="18" xfId="2" applyFont="1" applyFill="1" applyBorder="1" applyAlignment="1">
      <alignment vertical="center"/>
    </xf>
    <xf numFmtId="0" fontId="51" fillId="48" borderId="17" xfId="2" applyFont="1" applyFill="1" applyBorder="1" applyAlignment="1">
      <alignment horizontal="left" vertical="center"/>
    </xf>
    <xf numFmtId="0" fontId="23" fillId="48" borderId="20" xfId="2" applyFont="1" applyFill="1" applyBorder="1" applyAlignment="1">
      <alignment horizontal="center" vertical="center" wrapText="1"/>
    </xf>
    <xf numFmtId="1" fontId="46" fillId="49" borderId="57" xfId="0" applyNumberFormat="1" applyFont="1" applyFill="1" applyBorder="1" applyAlignment="1">
      <alignment horizontal="center" vertical="center"/>
    </xf>
    <xf numFmtId="0" fontId="47" fillId="0" borderId="57" xfId="0" applyFont="1" applyBorder="1" applyAlignment="1">
      <alignment vertical="center"/>
    </xf>
    <xf numFmtId="0" fontId="52" fillId="0" borderId="57" xfId="0" applyFont="1" applyBorder="1" applyAlignment="1">
      <alignment horizontal="center" vertical="center"/>
    </xf>
    <xf numFmtId="0" fontId="51" fillId="48" borderId="0" xfId="2" applyFont="1" applyFill="1" applyAlignment="1">
      <alignment horizontal="center" vertical="center" wrapText="1"/>
    </xf>
    <xf numFmtId="0" fontId="69" fillId="48" borderId="57" xfId="2" applyFont="1" applyFill="1" applyBorder="1" applyAlignment="1">
      <alignment vertical="center" wrapText="1"/>
    </xf>
    <xf numFmtId="0" fontId="17" fillId="43" borderId="0" xfId="2" applyFont="1" applyFill="1" applyAlignment="1">
      <alignment horizontal="left" vertical="center"/>
    </xf>
    <xf numFmtId="0" fontId="22" fillId="48" borderId="17" xfId="2" applyFont="1" applyFill="1" applyBorder="1" applyAlignment="1">
      <alignment horizontal="left" vertical="center"/>
    </xf>
    <xf numFmtId="0" fontId="42"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6" fillId="48" borderId="0" xfId="2" applyFont="1" applyFill="1" applyAlignment="1">
      <alignment vertical="center"/>
    </xf>
    <xf numFmtId="0" fontId="65" fillId="43" borderId="0" xfId="2" applyFont="1" applyFill="1" applyAlignment="1">
      <alignment horizontal="center" vertical="center"/>
    </xf>
    <xf numFmtId="49" fontId="29" fillId="43" borderId="0" xfId="2" applyNumberFormat="1" applyFont="1" applyFill="1" applyAlignment="1">
      <alignment vertical="center"/>
    </xf>
    <xf numFmtId="0" fontId="65" fillId="43" borderId="16" xfId="2" applyFont="1" applyFill="1" applyBorder="1" applyAlignment="1">
      <alignment horizontal="center" vertical="center"/>
    </xf>
    <xf numFmtId="49" fontId="29" fillId="43" borderId="16" xfId="2" applyNumberFormat="1" applyFont="1" applyFill="1" applyBorder="1" applyAlignment="1">
      <alignment vertical="center"/>
    </xf>
    <xf numFmtId="0" fontId="17" fillId="43" borderId="16" xfId="2" applyFont="1" applyFill="1" applyBorder="1" applyAlignment="1">
      <alignment horizontal="center" vertical="center"/>
    </xf>
    <xf numFmtId="0" fontId="23" fillId="48" borderId="57" xfId="2" applyFont="1" applyFill="1" applyBorder="1" applyAlignment="1">
      <alignment vertical="center"/>
    </xf>
    <xf numFmtId="9" fontId="71" fillId="48" borderId="57" xfId="2" applyNumberFormat="1" applyFont="1" applyFill="1" applyBorder="1" applyAlignment="1">
      <alignment horizontal="center" vertical="center"/>
    </xf>
    <xf numFmtId="167" fontId="16" fillId="48" borderId="0" xfId="2" applyNumberFormat="1" applyFont="1" applyFill="1" applyAlignment="1">
      <alignment vertical="center"/>
    </xf>
    <xf numFmtId="0" fontId="40" fillId="48" borderId="0" xfId="2" applyFont="1" applyFill="1" applyAlignment="1">
      <alignment horizontal="center" vertical="center"/>
    </xf>
    <xf numFmtId="49" fontId="29" fillId="48" borderId="0" xfId="2" applyNumberFormat="1" applyFont="1" applyFill="1" applyAlignment="1">
      <alignment vertical="center"/>
    </xf>
    <xf numFmtId="0" fontId="16" fillId="48" borderId="0" xfId="2" applyFont="1" applyFill="1" applyAlignment="1">
      <alignment horizontal="center" vertical="center"/>
    </xf>
    <xf numFmtId="0" fontId="50" fillId="43" borderId="0" xfId="2" applyFont="1" applyFill="1" applyAlignment="1">
      <alignment horizontal="left" vertical="center"/>
    </xf>
    <xf numFmtId="0" fontId="50" fillId="43" borderId="16" xfId="2" applyFont="1" applyFill="1" applyBorder="1" applyAlignment="1">
      <alignment horizontal="left" vertical="center"/>
    </xf>
    <xf numFmtId="0" fontId="11" fillId="48" borderId="0" xfId="2" applyFont="1" applyFill="1" applyAlignment="1">
      <alignment horizontal="center" vertical="center"/>
    </xf>
    <xf numFmtId="0" fontId="29" fillId="48" borderId="0" xfId="2" applyFont="1" applyFill="1" applyAlignment="1">
      <alignment horizontal="left" vertical="center"/>
    </xf>
    <xf numFmtId="0" fontId="119" fillId="0" borderId="0" xfId="498"/>
    <xf numFmtId="0" fontId="119" fillId="92" borderId="21" xfId="498" applyFill="1" applyBorder="1"/>
    <xf numFmtId="0" fontId="119" fillId="92" borderId="22" xfId="498" applyFill="1" applyBorder="1"/>
    <xf numFmtId="0" fontId="119" fillId="92" borderId="25" xfId="498" applyFill="1" applyBorder="1"/>
    <xf numFmtId="0" fontId="120" fillId="92" borderId="23" xfId="498" applyFont="1" applyFill="1" applyBorder="1"/>
    <xf numFmtId="0" fontId="120" fillId="92" borderId="0" xfId="498" applyFont="1" applyFill="1"/>
    <xf numFmtId="0" fontId="119" fillId="92" borderId="0" xfId="498" applyFill="1"/>
    <xf numFmtId="0" fontId="119" fillId="92" borderId="26" xfId="498" applyFill="1" applyBorder="1"/>
    <xf numFmtId="0" fontId="119" fillId="92" borderId="23" xfId="498" applyFill="1" applyBorder="1"/>
    <xf numFmtId="0" fontId="119" fillId="92" borderId="21" xfId="498" applyFill="1" applyBorder="1" applyAlignment="1">
      <alignment vertical="center" wrapText="1"/>
    </xf>
    <xf numFmtId="0" fontId="119" fillId="92" borderId="22" xfId="498" applyFill="1" applyBorder="1" applyAlignment="1">
      <alignment vertical="center" wrapText="1"/>
    </xf>
    <xf numFmtId="0" fontId="119" fillId="92" borderId="25" xfId="498" applyFill="1" applyBorder="1" applyAlignment="1">
      <alignment vertical="center" wrapText="1"/>
    </xf>
    <xf numFmtId="0" fontId="148" fillId="43" borderId="23" xfId="3" applyFont="1" applyFill="1" applyBorder="1" applyAlignment="1">
      <alignment vertical="center" wrapText="1"/>
    </xf>
    <xf numFmtId="0" fontId="119" fillId="92" borderId="24" xfId="498" applyFill="1" applyBorder="1"/>
    <xf numFmtId="0" fontId="119" fillId="92" borderId="16" xfId="498" applyFill="1" applyBorder="1"/>
    <xf numFmtId="0" fontId="119"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9" fillId="0" borderId="21" xfId="498" applyBorder="1"/>
    <xf numFmtId="0" fontId="119"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7" fillId="0" borderId="57" xfId="343" applyNumberFormat="1" applyFont="1" applyBorder="1" applyAlignment="1">
      <alignment horizontal="center" vertical="center"/>
    </xf>
    <xf numFmtId="0" fontId="15" fillId="49" borderId="57" xfId="0" applyFont="1" applyFill="1" applyBorder="1" applyAlignment="1">
      <alignment horizontal="left" vertical="center"/>
    </xf>
    <xf numFmtId="0" fontId="30" fillId="49" borderId="57" xfId="0" applyFont="1" applyFill="1" applyBorder="1" applyAlignment="1">
      <alignment horizontal="left" vertical="center"/>
    </xf>
    <xf numFmtId="0" fontId="49" fillId="0" borderId="57" xfId="0" applyFont="1" applyBorder="1" applyAlignment="1">
      <alignment horizontal="left" vertical="center" wrapText="1"/>
    </xf>
    <xf numFmtId="0" fontId="63" fillId="48" borderId="20" xfId="2" applyFont="1" applyFill="1" applyBorder="1" applyAlignment="1">
      <alignment horizontal="center" vertical="center"/>
    </xf>
    <xf numFmtId="0" fontId="51" fillId="48" borderId="17" xfId="2" applyFont="1" applyFill="1" applyBorder="1" applyAlignment="1">
      <alignment horizontal="left" vertical="center" wrapText="1"/>
    </xf>
    <xf numFmtId="0" fontId="29" fillId="48" borderId="0" xfId="2" applyFont="1" applyFill="1" applyAlignment="1">
      <alignment horizontal="left" vertical="center" wrapText="1"/>
    </xf>
    <xf numFmtId="0" fontId="19" fillId="43" borderId="0" xfId="2" applyFont="1" applyFill="1" applyAlignment="1">
      <alignment horizontal="center" vertical="center"/>
    </xf>
    <xf numFmtId="0" fontId="19" fillId="43" borderId="16" xfId="2" applyFont="1" applyFill="1" applyBorder="1" applyAlignment="1">
      <alignment horizontal="center" vertical="center"/>
    </xf>
    <xf numFmtId="0" fontId="53" fillId="48" borderId="17" xfId="2" applyFont="1" applyFill="1" applyBorder="1" applyAlignment="1">
      <alignment vertical="center"/>
    </xf>
    <xf numFmtId="0" fontId="23" fillId="48" borderId="18" xfId="2" applyFont="1" applyFill="1" applyBorder="1" applyAlignment="1">
      <alignment horizontal="center" vertical="center"/>
    </xf>
    <xf numFmtId="0" fontId="23" fillId="48" borderId="57" xfId="3" applyFont="1" applyFill="1" applyBorder="1" applyAlignment="1">
      <alignment vertical="center"/>
    </xf>
    <xf numFmtId="0" fontId="23" fillId="48" borderId="57" xfId="3" applyFont="1" applyFill="1" applyBorder="1" applyAlignment="1">
      <alignment horizontal="center" vertical="center"/>
    </xf>
    <xf numFmtId="0" fontId="63" fillId="48" borderId="18" xfId="2" applyFont="1" applyFill="1" applyBorder="1" applyAlignment="1">
      <alignment horizontal="center" vertical="center"/>
    </xf>
    <xf numFmtId="0" fontId="50" fillId="43" borderId="0" xfId="3" applyFont="1" applyFill="1" applyAlignment="1">
      <alignment vertical="center"/>
    </xf>
    <xf numFmtId="0" fontId="0" fillId="48" borderId="0" xfId="3" applyFont="1" applyFill="1" applyAlignment="1">
      <alignment vertical="center"/>
    </xf>
    <xf numFmtId="0" fontId="50" fillId="43" borderId="16" xfId="3" applyFont="1" applyFill="1" applyBorder="1" applyAlignment="1">
      <alignment vertical="center"/>
    </xf>
    <xf numFmtId="0" fontId="29" fillId="48" borderId="0" xfId="3" applyFont="1" applyFill="1" applyAlignment="1">
      <alignment vertical="center"/>
    </xf>
    <xf numFmtId="0" fontId="53" fillId="48" borderId="17" xfId="2" applyFont="1" applyFill="1" applyBorder="1" applyAlignment="1">
      <alignment horizontal="center" vertical="center"/>
    </xf>
    <xf numFmtId="9" fontId="25" fillId="48" borderId="17" xfId="2" applyNumberFormat="1" applyFont="1" applyFill="1" applyBorder="1" applyAlignment="1">
      <alignment horizontal="center" vertical="center"/>
    </xf>
    <xf numFmtId="9" fontId="23" fillId="48" borderId="18" xfId="2" applyNumberFormat="1" applyFont="1" applyFill="1" applyBorder="1" applyAlignment="1">
      <alignment horizontal="center" vertical="center"/>
    </xf>
    <xf numFmtId="0" fontId="21" fillId="48" borderId="0" xfId="2" applyFont="1" applyFill="1" applyAlignment="1">
      <alignment vertical="center"/>
    </xf>
    <xf numFmtId="0" fontId="0" fillId="48" borderId="0" xfId="2" applyFont="1" applyFill="1" applyAlignment="1">
      <alignment horizontal="center" vertical="center"/>
    </xf>
    <xf numFmtId="0" fontId="23" fillId="48" borderId="18" xfId="2" applyFont="1" applyFill="1" applyBorder="1" applyAlignment="1">
      <alignment vertical="center" wrapText="1"/>
    </xf>
    <xf numFmtId="0" fontId="31"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0" fillId="48" borderId="17" xfId="2" applyFont="1" applyFill="1" applyBorder="1" applyAlignment="1">
      <alignment vertical="center"/>
    </xf>
    <xf numFmtId="167" fontId="14" fillId="0" borderId="57" xfId="265" applyNumberFormat="1" applyFont="1" applyBorder="1" applyAlignment="1">
      <alignment vertical="center"/>
    </xf>
    <xf numFmtId="167" fontId="14" fillId="0" borderId="60" xfId="265" applyNumberFormat="1" applyFont="1" applyBorder="1" applyAlignment="1">
      <alignment vertical="center"/>
    </xf>
    <xf numFmtId="167" fontId="18" fillId="43" borderId="0" xfId="265" applyNumberFormat="1" applyFont="1" applyFill="1" applyAlignment="1">
      <alignment vertical="center"/>
    </xf>
    <xf numFmtId="167" fontId="17" fillId="43" borderId="16" xfId="2" applyNumberFormat="1" applyFont="1" applyFill="1" applyBorder="1" applyAlignment="1">
      <alignment horizontal="right" vertical="center"/>
    </xf>
    <xf numFmtId="0" fontId="79" fillId="48" borderId="17" xfId="2" applyFont="1" applyFill="1" applyBorder="1" applyAlignment="1">
      <alignment vertical="center"/>
    </xf>
    <xf numFmtId="0" fontId="42" fillId="48" borderId="18" xfId="2" applyFont="1" applyFill="1" applyBorder="1" applyAlignment="1">
      <alignment vertical="center"/>
    </xf>
    <xf numFmtId="0" fontId="42" fillId="48" borderId="18" xfId="2" applyFont="1" applyFill="1" applyBorder="1" applyAlignment="1">
      <alignment horizontal="center" vertical="center"/>
    </xf>
    <xf numFmtId="0" fontId="50" fillId="43" borderId="0" xfId="2" applyFont="1" applyFill="1" applyAlignment="1">
      <alignment vertical="center" wrapText="1"/>
    </xf>
    <xf numFmtId="0" fontId="50" fillId="43" borderId="16" xfId="2" applyFont="1" applyFill="1" applyBorder="1" applyAlignment="1">
      <alignment vertical="center" wrapText="1"/>
    </xf>
    <xf numFmtId="0" fontId="51" fillId="48" borderId="17" xfId="2" applyFont="1" applyFill="1" applyBorder="1" applyAlignment="1">
      <alignment vertical="center" wrapText="1"/>
    </xf>
    <xf numFmtId="4" fontId="23" fillId="48" borderId="20" xfId="2" applyNumberFormat="1" applyFont="1" applyFill="1" applyBorder="1" applyAlignment="1">
      <alignment horizontal="right" vertical="center"/>
    </xf>
    <xf numFmtId="167" fontId="13" fillId="0" borderId="0" xfId="233" applyNumberFormat="1" applyAlignment="1" applyProtection="1">
      <alignment horizontal="center" vertical="center"/>
    </xf>
    <xf numFmtId="167" fontId="12" fillId="48" borderId="0" xfId="265" applyNumberFormat="1" applyFont="1" applyFill="1" applyAlignment="1">
      <alignment horizontal="center" vertical="center"/>
    </xf>
    <xf numFmtId="167" fontId="23" fillId="48" borderId="15" xfId="265" applyNumberFormat="1" applyFont="1" applyFill="1" applyBorder="1" applyAlignment="1">
      <alignment horizontal="center" vertical="center"/>
    </xf>
    <xf numFmtId="167" fontId="11" fillId="48" borderId="0" xfId="265" applyNumberFormat="1" applyFill="1" applyAlignment="1">
      <alignment vertical="center"/>
    </xf>
    <xf numFmtId="167" fontId="23" fillId="48" borderId="18" xfId="265" applyNumberFormat="1" applyFont="1" applyFill="1" applyBorder="1" applyAlignment="1">
      <alignment horizontal="center" vertical="center"/>
    </xf>
    <xf numFmtId="167" fontId="18" fillId="43" borderId="0" xfId="265" applyNumberFormat="1" applyFont="1" applyFill="1"/>
    <xf numFmtId="167" fontId="13" fillId="0" borderId="0" xfId="233" applyNumberFormat="1" applyAlignment="1" applyProtection="1">
      <alignment horizontal="center"/>
    </xf>
    <xf numFmtId="167" fontId="12" fillId="48" borderId="0" xfId="265" applyNumberFormat="1" applyFont="1" applyFill="1" applyAlignment="1">
      <alignment horizontal="center"/>
    </xf>
    <xf numFmtId="167" fontId="23" fillId="48" borderId="18" xfId="265" applyNumberFormat="1" applyFont="1" applyFill="1" applyBorder="1" applyAlignment="1">
      <alignment horizontal="center"/>
    </xf>
    <xf numFmtId="167" fontId="11" fillId="48" borderId="0" xfId="265" applyNumberFormat="1" applyFill="1"/>
    <xf numFmtId="167" fontId="88" fillId="48" borderId="0" xfId="265" applyNumberFormat="1" applyFont="1" applyFill="1" applyAlignment="1">
      <alignment vertical="center"/>
    </xf>
    <xf numFmtId="167" fontId="74" fillId="0" borderId="34" xfId="265" applyNumberFormat="1" applyFont="1" applyBorder="1" applyAlignment="1">
      <alignment vertical="center"/>
    </xf>
    <xf numFmtId="167" fontId="18" fillId="43" borderId="0" xfId="265" applyNumberFormat="1" applyFont="1" applyFill="1" applyAlignment="1">
      <alignment horizontal="right" vertical="center"/>
    </xf>
    <xf numFmtId="167" fontId="13" fillId="0" borderId="0" xfId="233" applyNumberFormat="1" applyAlignment="1" applyProtection="1">
      <alignment horizontal="right" vertical="center"/>
    </xf>
    <xf numFmtId="167" fontId="12" fillId="48" borderId="0" xfId="265" applyNumberFormat="1" applyFont="1" applyFill="1" applyAlignment="1">
      <alignment horizontal="right" vertical="center"/>
    </xf>
    <xf numFmtId="167" fontId="14" fillId="0" borderId="34" xfId="265" applyNumberFormat="1" applyFont="1" applyBorder="1" applyAlignment="1">
      <alignment horizontal="right" vertical="center"/>
    </xf>
    <xf numFmtId="167" fontId="14" fillId="0" borderId="60" xfId="265" applyNumberFormat="1" applyFont="1" applyBorder="1" applyAlignment="1">
      <alignment horizontal="right" vertical="center"/>
    </xf>
    <xf numFmtId="167" fontId="11" fillId="48" borderId="0" xfId="265" applyNumberFormat="1" applyFill="1" applyAlignment="1">
      <alignment horizontal="right" vertical="center"/>
    </xf>
    <xf numFmtId="0" fontId="16" fillId="48" borderId="0" xfId="3" applyFont="1" applyFill="1" applyAlignment="1">
      <alignment horizontal="center" vertical="center"/>
    </xf>
    <xf numFmtId="0" fontId="23" fillId="48" borderId="18" xfId="2" applyFont="1" applyFill="1" applyBorder="1" applyAlignment="1">
      <alignment horizontal="left" vertical="center"/>
    </xf>
    <xf numFmtId="0" fontId="54" fillId="48" borderId="0" xfId="2" applyFont="1" applyFill="1" applyAlignment="1">
      <alignment horizontal="right" vertical="center"/>
    </xf>
    <xf numFmtId="0" fontId="67" fillId="48" borderId="57" xfId="2" applyFont="1" applyFill="1" applyBorder="1" applyAlignment="1">
      <alignment horizontal="center" vertical="center"/>
    </xf>
    <xf numFmtId="4" fontId="16" fillId="48" borderId="0" xfId="2" applyNumberFormat="1" applyFont="1" applyFill="1" applyAlignment="1">
      <alignment horizontal="right" vertical="center"/>
    </xf>
    <xf numFmtId="167" fontId="25"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80" fillId="48" borderId="17" xfId="2" applyFont="1" applyFill="1" applyBorder="1" applyAlignment="1">
      <alignment horizontal="center" vertical="center" wrapText="1"/>
    </xf>
    <xf numFmtId="0" fontId="42" fillId="48" borderId="18" xfId="2" applyFont="1" applyFill="1" applyBorder="1" applyAlignment="1">
      <alignment horizontal="center" vertical="center" wrapText="1"/>
    </xf>
    <xf numFmtId="0" fontId="29" fillId="48" borderId="0" xfId="3" applyFont="1" applyFill="1" applyAlignment="1">
      <alignment vertical="center" wrapText="1"/>
    </xf>
    <xf numFmtId="0" fontId="16" fillId="48" borderId="0" xfId="3" applyFont="1" applyFill="1" applyAlignment="1">
      <alignment vertical="center"/>
    </xf>
    <xf numFmtId="167" fontId="14" fillId="92" borderId="57" xfId="0" applyNumberFormat="1" applyFont="1" applyFill="1" applyBorder="1" applyAlignment="1">
      <alignment horizontal="right" vertical="center"/>
    </xf>
    <xf numFmtId="0" fontId="47" fillId="0" borderId="57" xfId="0" applyFont="1" applyBorder="1" applyAlignment="1">
      <alignment horizontal="left" vertical="center"/>
    </xf>
    <xf numFmtId="0" fontId="16" fillId="92" borderId="61" xfId="3" applyFont="1" applyFill="1" applyBorder="1"/>
    <xf numFmtId="0" fontId="94" fillId="43" borderId="61" xfId="3" applyFont="1" applyFill="1" applyBorder="1" applyAlignment="1">
      <alignment horizontal="left"/>
    </xf>
    <xf numFmtId="0" fontId="94" fillId="43" borderId="61" xfId="3" applyFont="1" applyFill="1" applyBorder="1"/>
    <xf numFmtId="0" fontId="61" fillId="43" borderId="61" xfId="233" applyFont="1" applyFill="1" applyBorder="1" applyAlignment="1" applyProtection="1"/>
    <xf numFmtId="0" fontId="58" fillId="43" borderId="61" xfId="233" applyFont="1" applyFill="1" applyBorder="1" applyAlignment="1" applyProtection="1">
      <alignment horizontal="center"/>
    </xf>
    <xf numFmtId="0" fontId="78" fillId="43" borderId="61" xfId="3" applyFont="1" applyFill="1" applyBorder="1"/>
    <xf numFmtId="0" fontId="14" fillId="43" borderId="61" xfId="3" applyFont="1" applyFill="1" applyBorder="1" applyAlignment="1">
      <alignment horizontal="left"/>
    </xf>
    <xf numFmtId="0" fontId="16" fillId="43" borderId="61" xfId="3" applyFont="1" applyFill="1" applyBorder="1"/>
    <xf numFmtId="0" fontId="16" fillId="0" borderId="0" xfId="3" applyFont="1"/>
    <xf numFmtId="0" fontId="16" fillId="43" borderId="61" xfId="3" applyFont="1" applyFill="1" applyBorder="1" applyAlignment="1">
      <alignment horizontal="left"/>
    </xf>
    <xf numFmtId="0" fontId="18" fillId="43" borderId="61" xfId="233" applyFont="1" applyFill="1" applyBorder="1" applyAlignment="1" applyProtection="1">
      <alignment horizontal="left"/>
    </xf>
    <xf numFmtId="0" fontId="16" fillId="0" borderId="61" xfId="3" applyFont="1" applyBorder="1"/>
    <xf numFmtId="0" fontId="32" fillId="43" borderId="61" xfId="3" applyFont="1" applyFill="1" applyBorder="1" applyAlignment="1">
      <alignment horizontal="left"/>
    </xf>
    <xf numFmtId="0" fontId="92" fillId="92" borderId="61" xfId="3" applyFont="1" applyFill="1" applyBorder="1"/>
    <xf numFmtId="0" fontId="92" fillId="0" borderId="61" xfId="3" applyFont="1" applyBorder="1"/>
    <xf numFmtId="0" fontId="92" fillId="43" borderId="61" xfId="3" applyFont="1" applyFill="1" applyBorder="1"/>
    <xf numFmtId="0" fontId="92" fillId="43" borderId="61" xfId="3" applyFont="1" applyFill="1" applyBorder="1" applyAlignment="1">
      <alignment horizontal="left"/>
    </xf>
    <xf numFmtId="0" fontId="13" fillId="43" borderId="61" xfId="233" applyFill="1" applyBorder="1" applyAlignment="1" applyProtection="1">
      <alignment horizontal="left"/>
    </xf>
    <xf numFmtId="0" fontId="92" fillId="0" borderId="61" xfId="3" applyFont="1" applyBorder="1" applyAlignment="1">
      <alignment horizontal="left"/>
    </xf>
    <xf numFmtId="0" fontId="92" fillId="0" borderId="61" xfId="0" applyFont="1" applyBorder="1"/>
    <xf numFmtId="0" fontId="93" fillId="43" borderId="61" xfId="233" applyFont="1" applyFill="1" applyBorder="1" applyAlignment="1" applyProtection="1">
      <alignment horizontal="left"/>
    </xf>
    <xf numFmtId="0" fontId="92" fillId="92" borderId="61" xfId="3" applyFont="1" applyFill="1" applyBorder="1" applyAlignment="1">
      <alignment horizontal="left"/>
    </xf>
    <xf numFmtId="0" fontId="159" fillId="92" borderId="61" xfId="3" applyFont="1" applyFill="1" applyBorder="1"/>
    <xf numFmtId="0" fontId="92"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6" fillId="0" borderId="61" xfId="3" applyFont="1" applyBorder="1" applyAlignment="1">
      <alignment horizontal="left"/>
    </xf>
    <xf numFmtId="0" fontId="16" fillId="92" borderId="61" xfId="3" applyFont="1" applyFill="1" applyBorder="1" applyAlignment="1">
      <alignment horizontal="left"/>
    </xf>
    <xf numFmtId="0" fontId="78" fillId="92" borderId="61" xfId="3" applyFont="1" applyFill="1" applyBorder="1"/>
    <xf numFmtId="0" fontId="147" fillId="92" borderId="61" xfId="3" applyFont="1" applyFill="1" applyBorder="1" applyAlignment="1">
      <alignment horizontal="left"/>
    </xf>
    <xf numFmtId="0" fontId="160" fillId="43" borderId="61" xfId="3" applyFont="1" applyFill="1" applyBorder="1"/>
    <xf numFmtId="167" fontId="23" fillId="48" borderId="18" xfId="265" applyNumberFormat="1" applyFont="1" applyFill="1" applyBorder="1" applyAlignment="1">
      <alignment horizontal="right" vertical="center"/>
    </xf>
    <xf numFmtId="167" fontId="14" fillId="0" borderId="57" xfId="265" applyNumberFormat="1" applyFont="1" applyBorder="1" applyAlignment="1">
      <alignment horizontal="right" vertical="center"/>
    </xf>
    <xf numFmtId="167" fontId="23" fillId="48" borderId="18" xfId="2" applyNumberFormat="1" applyFont="1" applyFill="1" applyBorder="1" applyAlignment="1">
      <alignment horizontal="right" vertical="center"/>
    </xf>
    <xf numFmtId="0" fontId="23" fillId="48" borderId="18" xfId="2" applyFont="1" applyFill="1" applyBorder="1" applyAlignment="1">
      <alignment horizontal="left" vertical="center" wrapText="1"/>
    </xf>
    <xf numFmtId="166" fontId="23"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6" fillId="95" borderId="57" xfId="0" applyNumberFormat="1" applyFont="1" applyFill="1" applyBorder="1" applyAlignment="1">
      <alignment horizontal="center" vertical="center"/>
    </xf>
    <xf numFmtId="0" fontId="53" fillId="48" borderId="17" xfId="2" applyFont="1" applyFill="1" applyBorder="1" applyAlignment="1">
      <alignment horizontal="center" vertical="center" wrapText="1"/>
    </xf>
    <xf numFmtId="0" fontId="29" fillId="48" borderId="0" xfId="3" applyFont="1" applyFill="1" applyAlignment="1">
      <alignment horizontal="left" vertical="center" wrapText="1"/>
    </xf>
    <xf numFmtId="0" fontId="178" fillId="43" borderId="21" xfId="2" applyFont="1" applyFill="1" applyBorder="1"/>
    <xf numFmtId="0" fontId="179" fillId="43" borderId="22" xfId="2" applyFont="1" applyFill="1" applyBorder="1"/>
    <xf numFmtId="0" fontId="180" fillId="0" borderId="62" xfId="0" applyFont="1" applyBorder="1"/>
    <xf numFmtId="0" fontId="180" fillId="0" borderId="25" xfId="0" applyFont="1" applyBorder="1"/>
    <xf numFmtId="0" fontId="179" fillId="48" borderId="0" xfId="2" applyFont="1" applyFill="1"/>
    <xf numFmtId="0" fontId="179" fillId="43" borderId="23" xfId="2" applyFont="1" applyFill="1" applyBorder="1"/>
    <xf numFmtId="0" fontId="179" fillId="43" borderId="0" xfId="2" applyFont="1" applyFill="1"/>
    <xf numFmtId="0" fontId="182" fillId="43" borderId="0" xfId="2" applyFont="1" applyFill="1" applyAlignment="1">
      <alignment horizontal="center" vertical="center"/>
    </xf>
    <xf numFmtId="0" fontId="179" fillId="43" borderId="26" xfId="2" applyFont="1" applyFill="1" applyBorder="1"/>
    <xf numFmtId="0" fontId="183" fillId="48" borderId="0" xfId="2" applyFont="1" applyFill="1" applyAlignment="1">
      <alignment horizontal="left"/>
    </xf>
    <xf numFmtId="0" fontId="184" fillId="48" borderId="0" xfId="2" applyFont="1" applyFill="1"/>
    <xf numFmtId="0" fontId="185" fillId="0" borderId="16" xfId="0" applyFont="1" applyBorder="1" applyAlignment="1">
      <alignment vertical="top"/>
    </xf>
    <xf numFmtId="0" fontId="185" fillId="0" borderId="63" xfId="0" applyFont="1" applyBorder="1" applyAlignment="1">
      <alignment vertical="top"/>
    </xf>
    <xf numFmtId="0" fontId="185" fillId="0" borderId="64" xfId="0" applyFont="1" applyBorder="1" applyAlignment="1">
      <alignment vertical="top"/>
    </xf>
    <xf numFmtId="0" fontId="186" fillId="43" borderId="16" xfId="233" applyFont="1" applyFill="1" applyBorder="1" applyAlignment="1" applyProtection="1">
      <alignment horizontal="center"/>
    </xf>
    <xf numFmtId="0" fontId="186" fillId="43" borderId="16" xfId="233" applyFont="1" applyFill="1" applyBorder="1" applyAlignment="1" applyProtection="1">
      <alignment horizontal="left" vertical="top"/>
    </xf>
    <xf numFmtId="0" fontId="188" fillId="43" borderId="65" xfId="233" applyFont="1" applyFill="1" applyBorder="1" applyAlignment="1" applyProtection="1">
      <alignment vertical="center"/>
    </xf>
    <xf numFmtId="0" fontId="184" fillId="43" borderId="65" xfId="2" applyFont="1" applyFill="1" applyBorder="1"/>
    <xf numFmtId="0" fontId="179" fillId="43" borderId="0" xfId="2" applyFont="1" applyFill="1" applyAlignment="1">
      <alignment horizontal="center" vertical="center"/>
    </xf>
    <xf numFmtId="0" fontId="182" fillId="43" borderId="17" xfId="2" applyFont="1" applyFill="1" applyBorder="1" applyAlignment="1">
      <alignment horizontal="center" vertical="center"/>
    </xf>
    <xf numFmtId="0" fontId="179" fillId="43" borderId="17" xfId="2" applyFont="1" applyFill="1" applyBorder="1" applyAlignment="1">
      <alignment horizontal="center" vertical="center"/>
    </xf>
    <xf numFmtId="9" fontId="189" fillId="43" borderId="0" xfId="548" applyFont="1" applyFill="1" applyAlignment="1" applyProtection="1">
      <alignment horizontal="center"/>
      <protection locked="0"/>
    </xf>
    <xf numFmtId="0" fontId="190" fillId="43" borderId="0" xfId="2" applyFont="1" applyFill="1" applyAlignment="1">
      <alignment horizontal="left"/>
    </xf>
    <xf numFmtId="0" fontId="191" fillId="43" borderId="0" xfId="2" applyFont="1" applyFill="1"/>
    <xf numFmtId="9" fontId="193" fillId="43" borderId="0" xfId="548" applyFont="1" applyFill="1" applyAlignment="1">
      <alignment horizontal="right" vertical="center"/>
    </xf>
    <xf numFmtId="0" fontId="194" fillId="43" borderId="17" xfId="2" applyFont="1" applyFill="1" applyBorder="1" applyAlignment="1">
      <alignment horizontal="center" vertical="center"/>
    </xf>
    <xf numFmtId="0" fontId="181" fillId="43" borderId="0" xfId="2" applyFont="1" applyFill="1"/>
    <xf numFmtId="0" fontId="179" fillId="43" borderId="18" xfId="2" applyFont="1" applyFill="1" applyBorder="1" applyAlignment="1">
      <alignment horizontal="center" vertical="center"/>
    </xf>
    <xf numFmtId="0" fontId="182" fillId="43" borderId="18" xfId="2" applyFont="1" applyFill="1" applyBorder="1" applyAlignment="1">
      <alignment horizontal="center" vertical="center"/>
    </xf>
    <xf numFmtId="0" fontId="195" fillId="43" borderId="0" xfId="2" applyFont="1" applyFill="1"/>
    <xf numFmtId="0" fontId="196" fillId="43" borderId="0" xfId="2" applyFont="1" applyFill="1"/>
    <xf numFmtId="0" fontId="194" fillId="43" borderId="0" xfId="2" applyFont="1" applyFill="1" applyAlignment="1">
      <alignment horizontal="center" vertical="center"/>
    </xf>
    <xf numFmtId="0" fontId="193" fillId="43" borderId="0" xfId="2" applyFont="1" applyFill="1" applyAlignment="1">
      <alignment horizontal="right"/>
    </xf>
    <xf numFmtId="0" fontId="198" fillId="48" borderId="0" xfId="2" applyFont="1" applyFill="1"/>
    <xf numFmtId="0" fontId="184" fillId="92" borderId="0" xfId="2" applyFont="1" applyFill="1"/>
    <xf numFmtId="9" fontId="199" fillId="43" borderId="17" xfId="548" applyFont="1" applyFill="1" applyBorder="1" applyAlignment="1" applyProtection="1">
      <alignment wrapText="1"/>
      <protection locked="0"/>
    </xf>
    <xf numFmtId="9" fontId="190" fillId="43" borderId="0" xfId="548" applyFont="1" applyFill="1" applyAlignment="1">
      <alignment horizontal="left"/>
    </xf>
    <xf numFmtId="9" fontId="199" fillId="43" borderId="0" xfId="548" applyFont="1" applyFill="1" applyAlignment="1" applyProtection="1">
      <alignment wrapText="1"/>
      <protection locked="0"/>
    </xf>
    <xf numFmtId="0" fontId="182" fillId="43" borderId="0" xfId="2" applyFont="1" applyFill="1" applyAlignment="1">
      <alignment vertical="center"/>
    </xf>
    <xf numFmtId="0" fontId="181" fillId="43" borderId="18" xfId="2" applyFont="1" applyFill="1" applyBorder="1"/>
    <xf numFmtId="0" fontId="200" fillId="43" borderId="0" xfId="2" applyFont="1" applyFill="1" applyAlignment="1">
      <alignment horizontal="center" vertical="center"/>
    </xf>
    <xf numFmtId="0" fontId="201" fillId="43" borderId="0" xfId="2" applyFont="1" applyFill="1" applyAlignment="1">
      <alignment horizontal="left" vertical="center"/>
    </xf>
    <xf numFmtId="0" fontId="190" fillId="43" borderId="0" xfId="2" applyFont="1" applyFill="1"/>
    <xf numFmtId="0" fontId="202" fillId="43" borderId="0" xfId="2" applyFont="1" applyFill="1"/>
    <xf numFmtId="0" fontId="194" fillId="43" borderId="73" xfId="2" applyFont="1" applyFill="1" applyBorder="1" applyAlignment="1">
      <alignment horizontal="center" vertical="center"/>
    </xf>
    <xf numFmtId="0" fontId="201" fillId="43" borderId="0" xfId="2" applyFont="1" applyFill="1" applyAlignment="1">
      <alignment vertical="center"/>
    </xf>
    <xf numFmtId="0" fontId="201" fillId="43" borderId="26" xfId="2" applyFont="1" applyFill="1" applyBorder="1" applyAlignment="1">
      <alignment vertical="center"/>
    </xf>
    <xf numFmtId="0" fontId="182" fillId="43" borderId="74" xfId="2" applyFont="1" applyFill="1" applyBorder="1" applyAlignment="1">
      <alignment horizontal="center" vertical="center"/>
    </xf>
    <xf numFmtId="0" fontId="179" fillId="43" borderId="66" xfId="2" applyFont="1" applyFill="1" applyBorder="1" applyAlignment="1">
      <alignment horizontal="center" vertical="center"/>
    </xf>
    <xf numFmtId="0" fontId="181" fillId="43" borderId="26" xfId="2" applyFont="1" applyFill="1" applyBorder="1"/>
    <xf numFmtId="0" fontId="181" fillId="43" borderId="76" xfId="2" applyFont="1" applyFill="1" applyBorder="1"/>
    <xf numFmtId="0" fontId="181" fillId="43" borderId="77" xfId="2" applyFont="1" applyFill="1" applyBorder="1"/>
    <xf numFmtId="0" fontId="203" fillId="92" borderId="16" xfId="233" applyFont="1" applyFill="1" applyBorder="1" applyAlignment="1" applyProtection="1">
      <alignment vertical="center"/>
    </xf>
    <xf numFmtId="9" fontId="193" fillId="43" borderId="16" xfId="548" applyFont="1" applyFill="1" applyBorder="1" applyAlignment="1">
      <alignment horizontal="right" vertical="center"/>
    </xf>
    <xf numFmtId="0" fontId="11" fillId="48" borderId="0" xfId="3" applyFont="1" applyFill="1" applyAlignment="1">
      <alignment horizontal="center" vertical="center"/>
    </xf>
    <xf numFmtId="2" fontId="0" fillId="48" borderId="0" xfId="2" applyNumberFormat="1" applyFont="1" applyFill="1" applyAlignment="1">
      <alignment vertical="center"/>
    </xf>
    <xf numFmtId="2" fontId="70" fillId="48" borderId="0" xfId="2" applyNumberFormat="1" applyFont="1" applyFill="1" applyAlignment="1">
      <alignment vertical="center"/>
    </xf>
    <xf numFmtId="0" fontId="11" fillId="48" borderId="0" xfId="2" applyFont="1" applyFill="1" applyAlignment="1">
      <alignment vertical="center"/>
    </xf>
    <xf numFmtId="0" fontId="47" fillId="0" borderId="79" xfId="0" applyFont="1" applyBorder="1" applyAlignment="1">
      <alignment horizontal="left" vertical="center"/>
    </xf>
    <xf numFmtId="0" fontId="49" fillId="0" borderId="79" xfId="0" applyFont="1" applyBorder="1" applyAlignment="1">
      <alignment horizontal="left" vertical="center" wrapText="1"/>
    </xf>
    <xf numFmtId="0" fontId="80" fillId="48" borderId="17" xfId="2" applyFont="1" applyFill="1" applyBorder="1" applyAlignment="1">
      <alignment vertical="center"/>
    </xf>
    <xf numFmtId="0" fontId="67" fillId="48" borderId="18" xfId="2" applyFont="1" applyFill="1" applyBorder="1" applyAlignment="1">
      <alignment horizontal="center" vertical="center"/>
    </xf>
    <xf numFmtId="0" fontId="28" fillId="48" borderId="0" xfId="2" applyFont="1" applyFill="1" applyAlignment="1">
      <alignment vertical="center"/>
    </xf>
    <xf numFmtId="0" fontId="42" fillId="48" borderId="18" xfId="2" applyFont="1" applyFill="1" applyBorder="1" applyAlignment="1">
      <alignment vertical="center" wrapText="1"/>
    </xf>
    <xf numFmtId="0" fontId="13" fillId="43" borderId="61" xfId="233" applyFill="1" applyBorder="1" applyAlignment="1" applyProtection="1"/>
    <xf numFmtId="170" fontId="0" fillId="48" borderId="0" xfId="2" applyNumberFormat="1" applyFont="1" applyFill="1" applyAlignment="1">
      <alignment vertical="center"/>
    </xf>
    <xf numFmtId="1" fontId="17" fillId="43" borderId="16" xfId="2" applyNumberFormat="1" applyFont="1" applyFill="1" applyBorder="1" applyAlignment="1">
      <alignment horizontal="center" vertical="center"/>
    </xf>
    <xf numFmtId="1" fontId="25" fillId="48" borderId="17" xfId="2" applyNumberFormat="1" applyFont="1" applyFill="1" applyBorder="1" applyAlignment="1">
      <alignment horizontal="center" vertical="center"/>
    </xf>
    <xf numFmtId="1" fontId="23"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4" fillId="43" borderId="16" xfId="2" applyNumberFormat="1" applyFont="1" applyFill="1" applyBorder="1" applyAlignment="1">
      <alignment horizontal="center" vertical="center"/>
    </xf>
    <xf numFmtId="0" fontId="17" fillId="43" borderId="57" xfId="3" applyFont="1" applyFill="1" applyBorder="1" applyAlignment="1">
      <alignment vertical="center"/>
    </xf>
    <xf numFmtId="0" fontId="50" fillId="43" borderId="57" xfId="3" applyFont="1" applyFill="1" applyBorder="1" applyAlignment="1">
      <alignment vertical="center"/>
    </xf>
    <xf numFmtId="0" fontId="50" fillId="43" borderId="57" xfId="3" applyFont="1" applyFill="1" applyBorder="1" applyAlignment="1">
      <alignment vertical="center" wrapText="1"/>
    </xf>
    <xf numFmtId="0" fontId="22" fillId="48" borderId="57" xfId="3" applyFont="1" applyFill="1" applyBorder="1" applyAlignment="1">
      <alignment vertical="center"/>
    </xf>
    <xf numFmtId="0" fontId="51" fillId="48" borderId="57" xfId="3" applyFont="1" applyFill="1" applyBorder="1" applyAlignment="1">
      <alignment vertical="center"/>
    </xf>
    <xf numFmtId="0" fontId="51" fillId="48" borderId="57" xfId="3" applyFont="1" applyFill="1" applyBorder="1" applyAlignment="1">
      <alignment vertical="center" wrapText="1"/>
    </xf>
    <xf numFmtId="0" fontId="23" fillId="48" borderId="57" xfId="3" applyFont="1" applyFill="1" applyBorder="1" applyAlignment="1">
      <alignment vertical="center" wrapText="1"/>
    </xf>
    <xf numFmtId="0" fontId="29" fillId="0" borderId="79" xfId="0" applyFont="1" applyBorder="1" applyAlignment="1">
      <alignment horizontal="left" vertical="center" wrapText="1"/>
    </xf>
    <xf numFmtId="0" fontId="23" fillId="48" borderId="57" xfId="2" applyFont="1" applyFill="1" applyBorder="1" applyAlignment="1">
      <alignment horizontal="right" vertical="center"/>
    </xf>
    <xf numFmtId="0" fontId="52" fillId="0" borderId="57" xfId="0" applyFont="1" applyBorder="1" applyAlignment="1">
      <alignment horizontal="left" vertical="center"/>
    </xf>
    <xf numFmtId="0" fontId="60" fillId="49" borderId="57" xfId="0" applyFont="1" applyFill="1" applyBorder="1" applyAlignment="1">
      <alignment horizontal="left" vertical="center"/>
    </xf>
    <xf numFmtId="0" fontId="40" fillId="0" borderId="57" xfId="0" applyFont="1" applyBorder="1" applyAlignment="1">
      <alignment horizontal="left" vertical="center"/>
    </xf>
    <xf numFmtId="1" fontId="16" fillId="0" borderId="57" xfId="0" applyNumberFormat="1" applyFont="1" applyBorder="1" applyAlignment="1">
      <alignment horizontal="center" vertical="center"/>
    </xf>
    <xf numFmtId="0" fontId="29" fillId="0" borderId="0" xfId="0" applyFont="1" applyAlignment="1">
      <alignment horizontal="left" vertical="center" wrapText="1"/>
    </xf>
    <xf numFmtId="0" fontId="162" fillId="0" borderId="57" xfId="0" applyFont="1" applyBorder="1" applyAlignment="1">
      <alignment horizontal="left" vertical="center"/>
    </xf>
    <xf numFmtId="167" fontId="14" fillId="0" borderId="32" xfId="265" applyNumberFormat="1" applyFont="1" applyBorder="1" applyAlignment="1">
      <alignment vertical="center"/>
    </xf>
    <xf numFmtId="167" fontId="23" fillId="48" borderId="15" xfId="265" applyNumberFormat="1" applyFont="1" applyFill="1" applyBorder="1" applyAlignment="1">
      <alignment horizontal="right" vertical="center"/>
    </xf>
    <xf numFmtId="1" fontId="81" fillId="48" borderId="17" xfId="2" applyNumberFormat="1" applyFont="1" applyFill="1" applyBorder="1" applyAlignment="1">
      <alignment horizontal="center" vertical="center"/>
    </xf>
    <xf numFmtId="1" fontId="42" fillId="48" borderId="18" xfId="2" applyNumberFormat="1" applyFont="1" applyFill="1" applyBorder="1" applyAlignment="1">
      <alignment horizontal="center" vertical="center"/>
    </xf>
    <xf numFmtId="1" fontId="28" fillId="48" borderId="0" xfId="2" applyNumberFormat="1" applyFont="1" applyFill="1" applyAlignment="1">
      <alignment horizontal="center" vertical="center"/>
    </xf>
    <xf numFmtId="167" fontId="16" fillId="48" borderId="0" xfId="265" applyNumberFormat="1" applyFont="1" applyFill="1" applyAlignment="1">
      <alignment horizontal="right" vertical="center"/>
    </xf>
    <xf numFmtId="165" fontId="218" fillId="43" borderId="0" xfId="265" applyFont="1" applyFill="1" applyAlignment="1">
      <alignment horizontal="right" vertical="center"/>
    </xf>
    <xf numFmtId="0" fontId="218" fillId="0" borderId="0" xfId="233" applyFont="1" applyAlignment="1" applyProtection="1">
      <alignment horizontal="right" vertical="center"/>
    </xf>
    <xf numFmtId="0" fontId="219" fillId="48" borderId="58" xfId="2" applyFont="1" applyFill="1" applyBorder="1" applyAlignment="1">
      <alignment horizontal="right" vertical="center"/>
    </xf>
    <xf numFmtId="0" fontId="146" fillId="92" borderId="57" xfId="0" applyFont="1" applyFill="1" applyBorder="1" applyAlignment="1">
      <alignment horizontal="right" vertical="center"/>
    </xf>
    <xf numFmtId="165" fontId="14" fillId="48" borderId="0" xfId="265" applyFont="1" applyFill="1" applyAlignment="1">
      <alignment horizontal="right" vertical="center"/>
    </xf>
    <xf numFmtId="9" fontId="214" fillId="48" borderId="18" xfId="2" applyNumberFormat="1" applyFont="1" applyFill="1" applyBorder="1" applyAlignment="1">
      <alignment horizontal="center" vertical="center"/>
    </xf>
    <xf numFmtId="9" fontId="214" fillId="48" borderId="17" xfId="2" applyNumberFormat="1" applyFont="1" applyFill="1" applyBorder="1" applyAlignment="1">
      <alignment horizontal="center" vertical="center"/>
    </xf>
    <xf numFmtId="9" fontId="214" fillId="48" borderId="0" xfId="2" applyNumberFormat="1" applyFont="1" applyFill="1" applyAlignment="1">
      <alignment horizontal="center" vertical="center"/>
    </xf>
    <xf numFmtId="1" fontId="16" fillId="48" borderId="0" xfId="2" applyNumberFormat="1" applyFont="1" applyFill="1" applyAlignment="1">
      <alignment horizontal="center" vertical="center"/>
    </xf>
    <xf numFmtId="0" fontId="42" fillId="43" borderId="16" xfId="2" applyFont="1" applyFill="1" applyBorder="1" applyAlignment="1">
      <alignment horizontal="center" vertical="center"/>
    </xf>
    <xf numFmtId="0" fontId="14" fillId="48" borderId="0" xfId="2" applyFont="1" applyFill="1" applyAlignment="1">
      <alignment horizontal="center" vertical="center"/>
    </xf>
    <xf numFmtId="0" fontId="42" fillId="48" borderId="17" xfId="2" applyFont="1" applyFill="1" applyBorder="1" applyAlignment="1">
      <alignment horizontal="center" vertical="center"/>
    </xf>
    <xf numFmtId="0" fontId="16" fillId="0" borderId="79" xfId="0" applyFont="1" applyBorder="1" applyAlignment="1">
      <alignment horizontal="left" vertical="center" wrapText="1"/>
    </xf>
    <xf numFmtId="0" fontId="29" fillId="0" borderId="79" xfId="0" applyFont="1" applyBorder="1" applyAlignment="1">
      <alignment horizontal="left" vertical="center"/>
    </xf>
    <xf numFmtId="0" fontId="29" fillId="0" borderId="79" xfId="548" applyNumberFormat="1" applyFont="1" applyBorder="1" applyAlignment="1">
      <alignment horizontal="left" vertical="center"/>
    </xf>
    <xf numFmtId="0" fontId="49" fillId="0" borderId="0" xfId="0" applyFont="1" applyAlignment="1">
      <alignment horizontal="left" vertical="center" wrapText="1"/>
    </xf>
    <xf numFmtId="0" fontId="16" fillId="0" borderId="0" xfId="0" applyFont="1" applyAlignment="1">
      <alignment horizontal="left" vertical="center"/>
    </xf>
    <xf numFmtId="0" fontId="52" fillId="0" borderId="0" xfId="0" applyFont="1" applyAlignment="1">
      <alignment horizontal="left" vertical="center"/>
    </xf>
    <xf numFmtId="0" fontId="17" fillId="48" borderId="17" xfId="2" applyFont="1" applyFill="1" applyBorder="1" applyAlignment="1">
      <alignment horizontal="center" vertical="center"/>
    </xf>
    <xf numFmtId="43" fontId="17" fillId="43" borderId="16" xfId="343" applyFont="1" applyFill="1" applyBorder="1" applyAlignment="1">
      <alignment horizontal="right" vertical="center"/>
    </xf>
    <xf numFmtId="43" fontId="81" fillId="48" borderId="17" xfId="343" applyFont="1" applyFill="1" applyBorder="1" applyAlignment="1">
      <alignment horizontal="right" vertical="center"/>
    </xf>
    <xf numFmtId="43" fontId="42" fillId="48" borderId="15" xfId="343" applyFont="1" applyFill="1" applyBorder="1" applyAlignment="1">
      <alignment horizontal="right" vertical="center"/>
    </xf>
    <xf numFmtId="0" fontId="16" fillId="0" borderId="79" xfId="0" applyFont="1" applyBorder="1" applyAlignment="1">
      <alignment horizontal="left" vertical="center"/>
    </xf>
    <xf numFmtId="0" fontId="47" fillId="0" borderId="79" xfId="0" applyFont="1" applyBorder="1" applyAlignment="1">
      <alignment horizontal="left" vertical="center" wrapText="1"/>
    </xf>
    <xf numFmtId="0" fontId="29" fillId="0" borderId="85" xfId="0" applyFont="1" applyBorder="1" applyAlignment="1">
      <alignment horizontal="left" vertical="center" wrapText="1"/>
    </xf>
    <xf numFmtId="0" fontId="205" fillId="96" borderId="79" xfId="0" applyFont="1" applyFill="1" applyBorder="1" applyAlignment="1">
      <alignment horizontal="left" vertical="center"/>
    </xf>
    <xf numFmtId="0" fontId="207" fillId="96" borderId="79" xfId="0" applyFont="1" applyFill="1" applyBorder="1" applyAlignment="1">
      <alignment horizontal="left" vertical="center"/>
    </xf>
    <xf numFmtId="9" fontId="228" fillId="43" borderId="16" xfId="2" applyNumberFormat="1" applyFont="1" applyFill="1" applyBorder="1" applyAlignment="1">
      <alignment horizontal="center" vertical="center"/>
    </xf>
    <xf numFmtId="9" fontId="229" fillId="48" borderId="0" xfId="2" applyNumberFormat="1" applyFont="1" applyFill="1" applyAlignment="1">
      <alignment horizontal="center" vertical="center"/>
    </xf>
    <xf numFmtId="9" fontId="228"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9" fillId="0" borderId="84" xfId="0" applyFont="1" applyBorder="1" applyAlignment="1">
      <alignment horizontal="left" vertical="center" wrapText="1"/>
    </xf>
    <xf numFmtId="0" fontId="15" fillId="90" borderId="78" xfId="0" applyFont="1" applyFill="1" applyBorder="1" applyAlignment="1">
      <alignment horizontal="left" vertical="center"/>
    </xf>
    <xf numFmtId="0" fontId="15" fillId="53" borderId="78" xfId="0" applyFont="1" applyFill="1" applyBorder="1" applyAlignment="1">
      <alignment horizontal="left" vertical="center"/>
    </xf>
    <xf numFmtId="167" fontId="82" fillId="48" borderId="0" xfId="265" applyNumberFormat="1" applyFont="1" applyFill="1" applyAlignment="1">
      <alignment horizontal="right" vertical="center"/>
    </xf>
    <xf numFmtId="167" fontId="42" fillId="48" borderId="18" xfId="265" applyNumberFormat="1" applyFont="1" applyFill="1" applyBorder="1" applyAlignment="1">
      <alignment horizontal="right" vertical="center"/>
    </xf>
    <xf numFmtId="167" fontId="28" fillId="48" borderId="0" xfId="265" applyNumberFormat="1" applyFont="1" applyFill="1" applyAlignment="1">
      <alignment horizontal="right" vertical="center"/>
    </xf>
    <xf numFmtId="0" fontId="14" fillId="97" borderId="79" xfId="0" applyFont="1" applyFill="1" applyBorder="1"/>
    <xf numFmtId="168" fontId="40" fillId="97" borderId="79" xfId="0" applyNumberFormat="1" applyFont="1" applyFill="1" applyBorder="1" applyAlignment="1">
      <alignment horizontal="center"/>
    </xf>
    <xf numFmtId="0" fontId="30" fillId="97" borderId="79" xfId="0" applyFont="1" applyFill="1" applyBorder="1" applyAlignment="1">
      <alignment horizontal="left"/>
    </xf>
    <xf numFmtId="0" fontId="26" fillId="97" borderId="79" xfId="0" applyFont="1" applyFill="1" applyBorder="1" applyAlignment="1">
      <alignment horizontal="left"/>
    </xf>
    <xf numFmtId="0" fontId="14" fillId="111" borderId="79" xfId="0" applyFont="1" applyFill="1" applyBorder="1"/>
    <xf numFmtId="168" fontId="40" fillId="111" borderId="79" xfId="0" applyNumberFormat="1" applyFont="1" applyFill="1" applyBorder="1" applyAlignment="1">
      <alignment horizontal="center"/>
    </xf>
    <xf numFmtId="0" fontId="30" fillId="111" borderId="79" xfId="0" applyFont="1" applyFill="1" applyBorder="1" applyAlignment="1">
      <alignment horizontal="left"/>
    </xf>
    <xf numFmtId="0" fontId="29" fillId="0" borderId="0" xfId="0" applyFont="1"/>
    <xf numFmtId="0" fontId="52" fillId="0" borderId="79" xfId="0" applyFont="1" applyBorder="1" applyAlignment="1">
      <alignment horizontal="left" vertical="center"/>
    </xf>
    <xf numFmtId="0" fontId="40" fillId="0" borderId="79" xfId="0" applyFont="1" applyBorder="1" applyAlignment="1">
      <alignment horizontal="left" vertical="center"/>
    </xf>
    <xf numFmtId="167" fontId="14" fillId="0" borderId="57" xfId="265" applyNumberFormat="1" applyFont="1" applyFill="1" applyBorder="1" applyAlignment="1">
      <alignment horizontal="right" vertical="center"/>
    </xf>
    <xf numFmtId="0" fontId="19" fillId="43" borderId="57" xfId="3" applyFont="1" applyFill="1" applyBorder="1" applyAlignment="1">
      <alignment horizontal="center" vertical="center"/>
    </xf>
    <xf numFmtId="0" fontId="62" fillId="48" borderId="57" xfId="3" applyFont="1" applyFill="1" applyBorder="1" applyAlignment="1">
      <alignment horizontal="center" vertical="center"/>
    </xf>
    <xf numFmtId="0" fontId="63" fillId="48" borderId="57" xfId="3" applyFont="1" applyFill="1" applyBorder="1" applyAlignment="1">
      <alignment horizontal="center" vertical="center"/>
    </xf>
    <xf numFmtId="0" fontId="206" fillId="96" borderId="79" xfId="0" applyFont="1" applyFill="1" applyBorder="1" applyAlignment="1">
      <alignment horizontal="left" vertical="center"/>
    </xf>
    <xf numFmtId="0" fontId="29" fillId="0" borderId="79" xfId="548" applyNumberFormat="1" applyFont="1" applyFill="1" applyBorder="1" applyAlignment="1">
      <alignment horizontal="left" vertical="center"/>
    </xf>
    <xf numFmtId="0" fontId="40" fillId="0" borderId="84" xfId="0" applyFont="1" applyBorder="1" applyAlignment="1">
      <alignment horizontal="left" vertical="center"/>
    </xf>
    <xf numFmtId="1" fontId="211" fillId="0" borderId="79" xfId="0" applyNumberFormat="1" applyFont="1" applyBorder="1" applyAlignment="1">
      <alignment horizontal="left" vertical="center"/>
    </xf>
    <xf numFmtId="1" fontId="177" fillId="0" borderId="79" xfId="0" applyNumberFormat="1" applyFont="1" applyBorder="1" applyAlignment="1">
      <alignment horizontal="left" vertical="center"/>
    </xf>
    <xf numFmtId="0" fontId="233" fillId="0" borderId="79" xfId="0" applyFont="1" applyBorder="1" applyAlignment="1">
      <alignment horizontal="left" vertical="center"/>
    </xf>
    <xf numFmtId="0" fontId="235" fillId="0" borderId="79" xfId="0" applyFont="1" applyBorder="1" applyAlignment="1">
      <alignment horizontal="left" vertical="center" wrapText="1"/>
    </xf>
    <xf numFmtId="0" fontId="14" fillId="90" borderId="78" xfId="343" applyNumberFormat="1" applyFont="1" applyFill="1" applyBorder="1" applyAlignment="1">
      <alignment horizontal="center" vertical="center"/>
    </xf>
    <xf numFmtId="1" fontId="16" fillId="0" borderId="79" xfId="345" applyNumberFormat="1" applyFont="1" applyFill="1" applyBorder="1" applyAlignment="1">
      <alignment horizontal="center" vertical="center"/>
    </xf>
    <xf numFmtId="0" fontId="16" fillId="0" borderId="84" xfId="0" applyFont="1" applyBorder="1" applyAlignment="1">
      <alignment horizontal="left" vertical="center"/>
    </xf>
    <xf numFmtId="1" fontId="16" fillId="96" borderId="79" xfId="0" applyNumberFormat="1" applyFont="1" applyFill="1" applyBorder="1" applyAlignment="1">
      <alignment horizontal="center" vertical="center"/>
    </xf>
    <xf numFmtId="1" fontId="16" fillId="0" borderId="79" xfId="343" applyNumberFormat="1" applyFont="1" applyBorder="1" applyAlignment="1">
      <alignment horizontal="center" vertical="center"/>
    </xf>
    <xf numFmtId="0" fontId="16" fillId="96" borderId="79" xfId="0" applyFont="1" applyFill="1" applyBorder="1" applyAlignment="1">
      <alignment horizontal="center" vertical="center"/>
    </xf>
    <xf numFmtId="2" fontId="16" fillId="96" borderId="79" xfId="0" applyNumberFormat="1" applyFont="1" applyFill="1" applyBorder="1" applyAlignment="1">
      <alignment horizontal="right" vertical="center"/>
    </xf>
    <xf numFmtId="167" fontId="16" fillId="96" borderId="79" xfId="0" applyNumberFormat="1" applyFont="1" applyFill="1" applyBorder="1" applyAlignment="1">
      <alignment horizontal="right" vertical="center"/>
    </xf>
    <xf numFmtId="0" fontId="207" fillId="96" borderId="79" xfId="0" applyFont="1" applyFill="1" applyBorder="1" applyAlignment="1">
      <alignment horizontal="left" vertical="center" wrapText="1"/>
    </xf>
    <xf numFmtId="0" fontId="208"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5" fillId="113" borderId="78" xfId="0" applyFont="1" applyFill="1" applyBorder="1" applyAlignment="1">
      <alignment vertical="center"/>
    </xf>
    <xf numFmtId="0" fontId="15" fillId="113" borderId="89" xfId="0" applyFont="1" applyFill="1" applyBorder="1" applyAlignment="1">
      <alignment vertical="center"/>
    </xf>
    <xf numFmtId="49" fontId="49" fillId="0" borderId="79" xfId="0" applyNumberFormat="1" applyFont="1" applyBorder="1" applyAlignment="1">
      <alignment horizontal="left" vertical="center" wrapText="1"/>
    </xf>
    <xf numFmtId="186" fontId="220" fillId="0" borderId="79" xfId="548" applyNumberFormat="1" applyFont="1" applyFill="1" applyBorder="1" applyAlignment="1">
      <alignment horizontal="center" vertical="center"/>
    </xf>
    <xf numFmtId="1" fontId="226" fillId="0" borderId="79" xfId="0" applyNumberFormat="1" applyFont="1" applyBorder="1" applyAlignment="1">
      <alignment horizontal="left" vertical="center"/>
    </xf>
    <xf numFmtId="1" fontId="16" fillId="0" borderId="79" xfId="345" applyNumberFormat="1" applyFont="1" applyBorder="1" applyAlignment="1">
      <alignment horizontal="center" vertical="center"/>
    </xf>
    <xf numFmtId="1" fontId="16" fillId="0" borderId="0" xfId="345" applyNumberFormat="1" applyFont="1" applyFill="1" applyBorder="1" applyAlignment="1">
      <alignment horizontal="center" vertical="center"/>
    </xf>
    <xf numFmtId="1" fontId="16" fillId="0" borderId="0" xfId="345" applyNumberFormat="1" applyFont="1" applyFill="1" applyAlignment="1">
      <alignment horizontal="center" vertical="center"/>
    </xf>
    <xf numFmtId="0" fontId="52" fillId="0" borderId="85" xfId="0" applyFont="1" applyBorder="1" applyAlignment="1">
      <alignment horizontal="left" vertical="center"/>
    </xf>
    <xf numFmtId="0" fontId="234" fillId="0" borderId="79" xfId="0" applyFont="1" applyBorder="1" applyAlignment="1">
      <alignment horizontal="left" vertical="center"/>
    </xf>
    <xf numFmtId="1" fontId="47" fillId="0" borderId="57" xfId="343" applyNumberFormat="1" applyFont="1" applyFill="1" applyBorder="1" applyAlignment="1">
      <alignment horizontal="center" vertical="center"/>
    </xf>
    <xf numFmtId="0" fontId="47" fillId="0" borderId="57" xfId="0" applyFont="1" applyBorder="1" applyAlignment="1">
      <alignment horizontal="left" vertical="center" wrapText="1"/>
    </xf>
    <xf numFmtId="0" fontId="19" fillId="43" borderId="0" xfId="2" applyFont="1" applyFill="1" applyAlignment="1">
      <alignment horizontal="left" vertical="center"/>
    </xf>
    <xf numFmtId="0" fontId="19" fillId="43" borderId="16" xfId="2" applyFont="1" applyFill="1" applyBorder="1" applyAlignment="1">
      <alignment horizontal="left" vertical="center"/>
    </xf>
    <xf numFmtId="0" fontId="63" fillId="48" borderId="18" xfId="2" applyFont="1" applyFill="1" applyBorder="1" applyAlignment="1">
      <alignment horizontal="center"/>
    </xf>
    <xf numFmtId="0" fontId="11" fillId="48" borderId="0" xfId="2" applyFont="1" applyFill="1" applyAlignment="1">
      <alignment horizontal="center"/>
    </xf>
    <xf numFmtId="0" fontId="53" fillId="48" borderId="17" xfId="2" applyFont="1" applyFill="1" applyBorder="1" applyAlignment="1">
      <alignment horizontal="left" vertical="center"/>
    </xf>
    <xf numFmtId="0" fontId="146" fillId="110" borderId="57" xfId="0" applyFont="1" applyFill="1" applyBorder="1" applyAlignment="1">
      <alignment horizontal="left" vertical="center"/>
    </xf>
    <xf numFmtId="0" fontId="52" fillId="0" borderId="84" xfId="0" applyFont="1" applyBorder="1" applyAlignment="1">
      <alignment horizontal="left" vertical="center"/>
    </xf>
    <xf numFmtId="0" fontId="15" fillId="95" borderId="57" xfId="0" applyFont="1" applyFill="1" applyBorder="1" applyAlignment="1">
      <alignment horizontal="left" vertical="center"/>
    </xf>
    <xf numFmtId="0" fontId="17" fillId="43" borderId="0" xfId="2" applyFont="1" applyFill="1" applyAlignment="1">
      <alignment horizontal="center" vertical="center"/>
    </xf>
    <xf numFmtId="167" fontId="14" fillId="0" borderId="32" xfId="265" applyNumberFormat="1" applyFont="1" applyBorder="1"/>
    <xf numFmtId="0" fontId="36" fillId="49" borderId="57" xfId="2" applyFont="1" applyFill="1" applyBorder="1" applyAlignment="1">
      <alignment vertical="top"/>
    </xf>
    <xf numFmtId="0" fontId="44" fillId="49" borderId="57" xfId="2" applyFont="1" applyFill="1" applyBorder="1" applyAlignment="1">
      <alignment horizontal="justify" vertical="center" wrapText="1"/>
    </xf>
    <xf numFmtId="168" fontId="48" fillId="49" borderId="57" xfId="2" applyNumberFormat="1" applyFont="1" applyFill="1" applyBorder="1" applyAlignment="1">
      <alignment horizontal="center"/>
    </xf>
    <xf numFmtId="0" fontId="19" fillId="43" borderId="0" xfId="2" applyFont="1" applyFill="1" applyAlignment="1">
      <alignment horizontal="center"/>
    </xf>
    <xf numFmtId="0" fontId="19" fillId="43" borderId="16" xfId="2" applyFont="1" applyFill="1" applyBorder="1" applyAlignment="1">
      <alignment horizontal="center"/>
    </xf>
    <xf numFmtId="0" fontId="60" fillId="49" borderId="57" xfId="2" applyFont="1" applyFill="1" applyBorder="1" applyAlignment="1">
      <alignment horizontal="center"/>
    </xf>
    <xf numFmtId="0" fontId="30" fillId="49" borderId="57" xfId="2" applyFont="1" applyFill="1" applyBorder="1" applyAlignment="1">
      <alignment horizontal="left" vertical="top" wrapText="1"/>
    </xf>
    <xf numFmtId="168" fontId="48" fillId="49" borderId="57" xfId="343" applyNumberFormat="1" applyFont="1" applyFill="1" applyBorder="1" applyAlignment="1">
      <alignment horizontal="center"/>
    </xf>
    <xf numFmtId="0" fontId="19" fillId="43" borderId="0" xfId="2" applyFont="1" applyFill="1" applyAlignment="1">
      <alignment vertical="center"/>
    </xf>
    <xf numFmtId="0" fontId="19" fillId="43" borderId="16" xfId="2" applyFont="1" applyFill="1" applyBorder="1" applyAlignment="1">
      <alignment vertical="center"/>
    </xf>
    <xf numFmtId="0" fontId="62" fillId="48" borderId="17" xfId="2" applyFont="1" applyFill="1" applyBorder="1" applyAlignment="1">
      <alignment vertical="center"/>
    </xf>
    <xf numFmtId="0" fontId="63" fillId="48" borderId="18" xfId="2" applyFont="1" applyFill="1" applyBorder="1" applyAlignment="1">
      <alignment vertical="center"/>
    </xf>
    <xf numFmtId="43" fontId="11" fillId="48" borderId="0" xfId="343" applyFont="1" applyFill="1" applyAlignment="1">
      <alignment horizontal="right" vertical="center"/>
    </xf>
    <xf numFmtId="167" fontId="81" fillId="48" borderId="17" xfId="2" applyNumberFormat="1" applyFont="1" applyFill="1" applyBorder="1" applyAlignment="1">
      <alignment horizontal="right" vertical="center"/>
    </xf>
    <xf numFmtId="167" fontId="42" fillId="48" borderId="18" xfId="2" applyNumberFormat="1" applyFont="1" applyFill="1" applyBorder="1" applyAlignment="1">
      <alignment horizontal="right" vertical="center"/>
    </xf>
    <xf numFmtId="167" fontId="28" fillId="48" borderId="0" xfId="2" applyNumberFormat="1" applyFont="1" applyFill="1" applyAlignment="1">
      <alignment horizontal="right" vertical="center"/>
    </xf>
    <xf numFmtId="0" fontId="63" fillId="48" borderId="88" xfId="2" applyFont="1" applyFill="1" applyBorder="1" applyAlignment="1">
      <alignment horizontal="center" vertical="center"/>
    </xf>
    <xf numFmtId="0" fontId="23" fillId="48" borderId="88" xfId="2" applyFont="1" applyFill="1" applyBorder="1" applyAlignment="1">
      <alignment horizontal="center" vertical="center"/>
    </xf>
    <xf numFmtId="167" fontId="15" fillId="0" borderId="57" xfId="265" applyNumberFormat="1" applyFont="1" applyBorder="1" applyAlignment="1">
      <alignment horizontal="right" vertical="center"/>
    </xf>
    <xf numFmtId="9" fontId="42" fillId="43" borderId="16" xfId="2" applyNumberFormat="1" applyFont="1" applyFill="1" applyBorder="1" applyAlignment="1">
      <alignment horizontal="center" vertical="center"/>
    </xf>
    <xf numFmtId="9" fontId="232" fillId="48" borderId="17" xfId="2" applyNumberFormat="1" applyFont="1" applyFill="1" applyBorder="1" applyAlignment="1">
      <alignment horizontal="center" vertical="center"/>
    </xf>
    <xf numFmtId="9" fontId="42" fillId="48" borderId="88" xfId="2" applyNumberFormat="1" applyFont="1" applyFill="1" applyBorder="1" applyAlignment="1">
      <alignment horizontal="center" vertical="center"/>
    </xf>
    <xf numFmtId="9" fontId="14" fillId="48" borderId="0" xfId="2" applyNumberFormat="1" applyFont="1" applyFill="1" applyAlignment="1">
      <alignment horizontal="center" vertical="center"/>
    </xf>
    <xf numFmtId="1" fontId="49" fillId="0" borderId="79" xfId="0" applyNumberFormat="1" applyFont="1" applyBorder="1" applyAlignment="1">
      <alignment horizontal="left" vertical="center" wrapText="1"/>
    </xf>
    <xf numFmtId="0" fontId="29" fillId="0" borderId="0" xfId="0" quotePrefix="1" applyFont="1" applyAlignment="1">
      <alignment horizontal="left"/>
    </xf>
    <xf numFmtId="2" fontId="21" fillId="48" borderId="0" xfId="2" applyNumberFormat="1" applyFont="1" applyFill="1" applyAlignment="1">
      <alignment vertical="center"/>
    </xf>
    <xf numFmtId="9" fontId="54" fillId="48" borderId="17" xfId="2" applyNumberFormat="1" applyFont="1" applyFill="1" applyBorder="1" applyAlignment="1">
      <alignment horizontal="center" vertical="center"/>
    </xf>
    <xf numFmtId="9" fontId="16" fillId="48" borderId="0" xfId="2" applyNumberFormat="1" applyFont="1" applyFill="1" applyAlignment="1">
      <alignment horizontal="center" vertical="center"/>
    </xf>
    <xf numFmtId="0" fontId="29" fillId="0" borderId="0" xfId="0" applyFont="1" applyAlignment="1">
      <alignment horizontal="left"/>
    </xf>
    <xf numFmtId="0" fontId="15" fillId="48" borderId="89" xfId="0" applyFont="1" applyFill="1" applyBorder="1" applyAlignment="1">
      <alignment horizontal="left" vertical="center"/>
    </xf>
    <xf numFmtId="0" fontId="17" fillId="43" borderId="57" xfId="3" applyFont="1" applyFill="1" applyBorder="1" applyAlignment="1">
      <alignment horizontal="left" vertical="center"/>
    </xf>
    <xf numFmtId="0" fontId="22" fillId="48" borderId="57" xfId="3" applyFont="1" applyFill="1" applyBorder="1" applyAlignment="1">
      <alignment horizontal="left" vertical="center"/>
    </xf>
    <xf numFmtId="0" fontId="23" fillId="48" borderId="57" xfId="3" applyFont="1" applyFill="1" applyBorder="1" applyAlignment="1">
      <alignment horizontal="left" vertical="center"/>
    </xf>
    <xf numFmtId="0" fontId="0" fillId="48" borderId="0" xfId="3" applyFont="1" applyFill="1" applyAlignment="1">
      <alignment horizontal="left" vertical="center"/>
    </xf>
    <xf numFmtId="167" fontId="14" fillId="0" borderId="60" xfId="265" applyNumberFormat="1" applyFont="1" applyFill="1" applyBorder="1" applyAlignment="1">
      <alignment vertical="center"/>
    </xf>
    <xf numFmtId="0" fontId="117" fillId="49" borderId="57" xfId="0" applyFont="1" applyFill="1" applyBorder="1" applyAlignment="1">
      <alignment horizontal="left" vertical="center"/>
    </xf>
    <xf numFmtId="0" fontId="60" fillId="49" borderId="57" xfId="0" applyFont="1" applyFill="1" applyBorder="1" applyAlignment="1">
      <alignment horizontal="left" vertical="center" wrapText="1"/>
    </xf>
    <xf numFmtId="1" fontId="173" fillId="43" borderId="16" xfId="3" applyNumberFormat="1" applyFont="1" applyFill="1" applyBorder="1" applyAlignment="1">
      <alignment horizontal="center" vertical="center"/>
    </xf>
    <xf numFmtId="1" fontId="217" fillId="48" borderId="0" xfId="3" applyNumberFormat="1" applyFont="1" applyFill="1" applyAlignment="1">
      <alignment horizontal="center" vertical="center"/>
    </xf>
    <xf numFmtId="0" fontId="16" fillId="0" borderId="79" xfId="548" applyNumberFormat="1" applyFont="1" applyBorder="1" applyAlignment="1">
      <alignment horizontal="left" vertical="center"/>
    </xf>
    <xf numFmtId="167" fontId="16" fillId="0" borderId="79" xfId="343" applyNumberFormat="1" applyFont="1" applyFill="1" applyBorder="1" applyAlignment="1">
      <alignment horizontal="left" vertical="center"/>
    </xf>
    <xf numFmtId="167" fontId="16" fillId="0" borderId="79" xfId="343" applyNumberFormat="1" applyFont="1" applyBorder="1" applyAlignment="1">
      <alignment horizontal="left" vertical="center"/>
    </xf>
    <xf numFmtId="2" fontId="16" fillId="96" borderId="79" xfId="0" applyNumberFormat="1" applyFont="1" applyFill="1" applyBorder="1" applyAlignment="1">
      <alignment horizontal="left" vertical="center"/>
    </xf>
    <xf numFmtId="0" fontId="40" fillId="0" borderId="0" xfId="0" applyFont="1" applyAlignment="1">
      <alignment horizontal="left" vertical="center"/>
    </xf>
    <xf numFmtId="0" fontId="15" fillId="118" borderId="78" xfId="0" applyFont="1" applyFill="1" applyBorder="1" applyAlignment="1">
      <alignment vertical="center"/>
    </xf>
    <xf numFmtId="0" fontId="67" fillId="118" borderId="78" xfId="0" applyFont="1" applyFill="1" applyBorder="1" applyAlignment="1">
      <alignment horizontal="center" vertical="center"/>
    </xf>
    <xf numFmtId="49" fontId="20" fillId="118" borderId="78" xfId="0" applyNumberFormat="1" applyFont="1" applyFill="1" applyBorder="1" applyAlignment="1">
      <alignment vertical="center"/>
    </xf>
    <xf numFmtId="1" fontId="90" fillId="118" borderId="78" xfId="0" applyNumberFormat="1" applyFont="1" applyFill="1" applyBorder="1" applyAlignment="1">
      <alignment horizontal="center" vertical="center"/>
    </xf>
    <xf numFmtId="167" fontId="17" fillId="43" borderId="16" xfId="3" applyNumberFormat="1" applyFont="1" applyFill="1" applyBorder="1" applyAlignment="1">
      <alignment horizontal="center" vertical="center"/>
    </xf>
    <xf numFmtId="167" fontId="11" fillId="48" borderId="0" xfId="3" applyNumberFormat="1" applyFont="1" applyFill="1" applyAlignment="1">
      <alignment horizontal="center" vertical="center"/>
    </xf>
    <xf numFmtId="0" fontId="17" fillId="43" borderId="57" xfId="3" applyFont="1" applyFill="1" applyBorder="1" applyAlignment="1">
      <alignment horizontal="center" vertical="center"/>
    </xf>
    <xf numFmtId="0" fontId="25" fillId="48" borderId="57" xfId="3" applyFont="1" applyFill="1" applyBorder="1" applyAlignment="1">
      <alignment horizontal="center" vertical="center"/>
    </xf>
    <xf numFmtId="166" fontId="23" fillId="48" borderId="57" xfId="3" applyNumberFormat="1" applyFont="1" applyFill="1" applyBorder="1" applyAlignment="1">
      <alignment horizontal="center" vertical="center"/>
    </xf>
    <xf numFmtId="0" fontId="50" fillId="48" borderId="17" xfId="2" applyFont="1" applyFill="1" applyBorder="1" applyAlignment="1">
      <alignment horizontal="left" vertical="center"/>
    </xf>
    <xf numFmtId="0" fontId="50" fillId="48" borderId="17" xfId="2" applyFont="1" applyFill="1" applyBorder="1" applyAlignment="1">
      <alignment horizontal="left" vertical="center" wrapText="1"/>
    </xf>
    <xf numFmtId="167" fontId="82" fillId="48" borderId="0" xfId="265" applyNumberFormat="1" applyFont="1" applyFill="1" applyAlignment="1">
      <alignment horizontal="center" vertical="center"/>
    </xf>
    <xf numFmtId="0" fontId="67" fillId="48" borderId="15" xfId="2" applyFont="1" applyFill="1" applyBorder="1" applyAlignment="1">
      <alignment horizontal="center" vertical="center"/>
    </xf>
    <xf numFmtId="0" fontId="42" fillId="48" borderId="15" xfId="2" applyFont="1" applyFill="1" applyBorder="1" applyAlignment="1">
      <alignment horizontal="left" vertical="center"/>
    </xf>
    <xf numFmtId="0" fontId="42" fillId="48" borderId="15" xfId="2" applyFont="1" applyFill="1" applyBorder="1" applyAlignment="1">
      <alignment horizontal="left" vertical="center" wrapText="1"/>
    </xf>
    <xf numFmtId="167" fontId="42" fillId="48" borderId="15" xfId="265" applyNumberFormat="1" applyFont="1" applyFill="1" applyBorder="1" applyAlignment="1">
      <alignment horizontal="center" vertical="center"/>
    </xf>
    <xf numFmtId="167" fontId="14" fillId="0" borderId="33" xfId="265" applyNumberFormat="1" applyFont="1" applyBorder="1" applyAlignment="1">
      <alignment vertical="center"/>
    </xf>
    <xf numFmtId="0" fontId="29" fillId="48" borderId="0" xfId="2" applyFont="1" applyFill="1" applyAlignment="1">
      <alignment horizontal="center" vertical="center"/>
    </xf>
    <xf numFmtId="167" fontId="11" fillId="48" borderId="0" xfId="265" applyNumberFormat="1" applyFont="1" applyFill="1" applyAlignment="1">
      <alignment vertical="center"/>
    </xf>
    <xf numFmtId="0" fontId="11" fillId="43" borderId="0" xfId="3" applyFont="1" applyFill="1" applyAlignment="1">
      <alignment horizontal="center" vertical="center"/>
    </xf>
    <xf numFmtId="0" fontId="11" fillId="43" borderId="16" xfId="3" applyFont="1" applyFill="1" applyBorder="1" applyAlignment="1">
      <alignment horizontal="center" vertical="center"/>
    </xf>
    <xf numFmtId="167" fontId="16" fillId="0" borderId="79" xfId="0" applyNumberFormat="1" applyFont="1" applyBorder="1" applyAlignment="1">
      <alignment horizontal="left" vertical="center"/>
    </xf>
    <xf numFmtId="0" fontId="29" fillId="115" borderId="91" xfId="813" applyFont="1" applyFill="1" applyBorder="1" applyAlignment="1">
      <alignment horizontal="right"/>
    </xf>
    <xf numFmtId="167" fontId="88" fillId="48" borderId="0" xfId="265" applyNumberFormat="1" applyFont="1" applyFill="1" applyAlignment="1">
      <alignment horizontal="right" vertical="center"/>
    </xf>
    <xf numFmtId="0" fontId="17" fillId="43" borderId="16" xfId="2" applyFont="1" applyFill="1" applyBorder="1" applyAlignment="1">
      <alignment horizontal="right"/>
    </xf>
    <xf numFmtId="0" fontId="25" fillId="48" borderId="17" xfId="2" applyFont="1" applyFill="1" applyBorder="1" applyAlignment="1">
      <alignment horizontal="right"/>
    </xf>
    <xf numFmtId="166" fontId="23" fillId="48" borderId="18" xfId="2" applyNumberFormat="1" applyFont="1" applyFill="1" applyBorder="1" applyAlignment="1">
      <alignment horizontal="right"/>
    </xf>
    <xf numFmtId="168" fontId="48" fillId="49" borderId="57" xfId="343" applyNumberFormat="1" applyFont="1" applyFill="1" applyBorder="1" applyAlignment="1">
      <alignment horizontal="right"/>
    </xf>
    <xf numFmtId="0" fontId="0" fillId="48" borderId="0" xfId="2" applyFont="1" applyFill="1" applyAlignment="1">
      <alignment horizontal="right"/>
    </xf>
    <xf numFmtId="0" fontId="182" fillId="43" borderId="18" xfId="2" applyFont="1" applyFill="1" applyBorder="1" applyAlignment="1">
      <alignment vertical="center"/>
    </xf>
    <xf numFmtId="0" fontId="182" fillId="43" borderId="17" xfId="2" applyFont="1" applyFill="1" applyBorder="1" applyAlignment="1">
      <alignment vertical="center"/>
    </xf>
    <xf numFmtId="9" fontId="197" fillId="43" borderId="0" xfId="548" applyFont="1" applyFill="1" applyBorder="1" applyAlignment="1">
      <alignment horizontal="right" vertical="center"/>
    </xf>
    <xf numFmtId="0" fontId="192" fillId="0" borderId="0" xfId="233" applyFont="1" applyBorder="1" applyAlignment="1" applyProtection="1"/>
    <xf numFmtId="0" fontId="20" fillId="43" borderId="18" xfId="2" applyFont="1" applyFill="1" applyBorder="1" applyAlignment="1">
      <alignment vertical="center"/>
    </xf>
    <xf numFmtId="0" fontId="181" fillId="92" borderId="16" xfId="2" applyFont="1" applyFill="1" applyBorder="1"/>
    <xf numFmtId="0" fontId="181" fillId="92" borderId="40" xfId="2" applyFont="1" applyFill="1" applyBorder="1"/>
    <xf numFmtId="0" fontId="179" fillId="92" borderId="0" xfId="2" applyFont="1" applyFill="1"/>
    <xf numFmtId="0" fontId="193" fillId="92" borderId="0" xfId="2" applyFont="1" applyFill="1"/>
    <xf numFmtId="0" fontId="186" fillId="92" borderId="0" xfId="233" applyFont="1" applyFill="1" applyAlignment="1" applyProtection="1"/>
    <xf numFmtId="0" fontId="34" fillId="92" borderId="0" xfId="2" applyFont="1" applyFill="1"/>
    <xf numFmtId="0" fontId="17" fillId="43"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23" fillId="48" borderId="57" xfId="3" applyFont="1" applyFill="1" applyBorder="1" applyAlignment="1">
      <alignment horizontal="left" vertical="center" wrapText="1"/>
    </xf>
    <xf numFmtId="0" fontId="37" fillId="113" borderId="78" xfId="0" applyFont="1" applyFill="1" applyBorder="1" applyAlignment="1">
      <alignment vertical="center"/>
    </xf>
    <xf numFmtId="0" fontId="15" fillId="93" borderId="80" xfId="0" applyFont="1" applyFill="1" applyBorder="1" applyAlignment="1">
      <alignment horizontal="left"/>
    </xf>
    <xf numFmtId="0" fontId="40" fillId="93" borderId="81" xfId="0" applyFont="1" applyFill="1" applyBorder="1" applyAlignment="1">
      <alignment horizontal="left"/>
    </xf>
    <xf numFmtId="0" fontId="29" fillId="93" borderId="82" xfId="0" applyFont="1" applyFill="1" applyBorder="1" applyAlignment="1">
      <alignment horizontal="left"/>
    </xf>
    <xf numFmtId="0" fontId="16" fillId="93" borderId="82" xfId="0" applyFont="1" applyFill="1" applyBorder="1" applyAlignment="1">
      <alignment horizontal="center"/>
    </xf>
    <xf numFmtId="0" fontId="16" fillId="0" borderId="0" xfId="0" applyFont="1" applyAlignment="1">
      <alignment horizontal="left"/>
    </xf>
    <xf numFmtId="167" fontId="17" fillId="43" borderId="57" xfId="3" applyNumberFormat="1" applyFont="1" applyFill="1" applyBorder="1" applyAlignment="1">
      <alignment horizontal="center" vertical="center"/>
    </xf>
    <xf numFmtId="167" fontId="25" fillId="48" borderId="57" xfId="3" applyNumberFormat="1" applyFont="1" applyFill="1" applyBorder="1" applyAlignment="1">
      <alignment horizontal="center" vertical="center"/>
    </xf>
    <xf numFmtId="167" fontId="23" fillId="48" borderId="57" xfId="3" applyNumberFormat="1" applyFont="1" applyFill="1" applyBorder="1" applyAlignment="1">
      <alignment horizontal="center" vertical="center"/>
    </xf>
    <xf numFmtId="167" fontId="14" fillId="0" borderId="57" xfId="0" applyNumberFormat="1" applyFont="1" applyBorder="1" applyAlignment="1">
      <alignment horizontal="right" vertical="center"/>
    </xf>
    <xf numFmtId="2" fontId="17" fillId="43" borderId="16" xfId="2" applyNumberFormat="1" applyFont="1" applyFill="1" applyBorder="1" applyAlignment="1">
      <alignment horizontal="right" vertical="center"/>
    </xf>
    <xf numFmtId="2" fontId="17" fillId="48" borderId="17" xfId="2" applyNumberFormat="1" applyFont="1" applyFill="1" applyBorder="1" applyAlignment="1">
      <alignment horizontal="right" vertical="center"/>
    </xf>
    <xf numFmtId="2" fontId="16" fillId="48" borderId="0" xfId="2" applyNumberFormat="1" applyFont="1" applyFill="1" applyAlignment="1">
      <alignment horizontal="right" vertical="center"/>
    </xf>
    <xf numFmtId="1" fontId="16" fillId="0" borderId="79" xfId="344" applyNumberFormat="1" applyFont="1" applyFill="1" applyBorder="1" applyAlignment="1">
      <alignment horizontal="center" vertical="center"/>
    </xf>
    <xf numFmtId="1" fontId="16" fillId="0" borderId="79" xfId="344" applyNumberFormat="1" applyFont="1" applyBorder="1" applyAlignment="1">
      <alignment horizontal="center" vertical="center"/>
    </xf>
    <xf numFmtId="0" fontId="248" fillId="43" borderId="16" xfId="2" applyFont="1" applyFill="1" applyBorder="1" applyAlignment="1">
      <alignment horizontal="center" vertical="center"/>
    </xf>
    <xf numFmtId="0" fontId="248" fillId="48" borderId="17" xfId="2" applyFont="1" applyFill="1" applyBorder="1" applyAlignment="1">
      <alignment horizontal="center" vertical="center"/>
    </xf>
    <xf numFmtId="0" fontId="248" fillId="48" borderId="18" xfId="2" applyFont="1" applyFill="1" applyBorder="1" applyAlignment="1">
      <alignment horizontal="center" vertical="center"/>
    </xf>
    <xf numFmtId="0" fontId="248" fillId="48" borderId="0" xfId="2" applyFont="1" applyFill="1" applyAlignment="1">
      <alignment horizontal="center" vertical="center"/>
    </xf>
    <xf numFmtId="0" fontId="50" fillId="43" borderId="16" xfId="2" applyFont="1" applyFill="1" applyBorder="1" applyAlignment="1">
      <alignment horizontal="center" vertical="center"/>
    </xf>
    <xf numFmtId="0" fontId="50" fillId="48" borderId="17" xfId="2" applyFont="1" applyFill="1" applyBorder="1" applyAlignment="1">
      <alignment horizontal="center" vertical="center"/>
    </xf>
    <xf numFmtId="0" fontId="90" fillId="48" borderId="18" xfId="2" applyFont="1" applyFill="1" applyBorder="1" applyAlignment="1">
      <alignment horizontal="center" vertical="center"/>
    </xf>
    <xf numFmtId="0" fontId="249" fillId="43"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57" xfId="3" applyFont="1" applyFill="1" applyBorder="1" applyAlignment="1">
      <alignment horizontal="center" vertical="center"/>
    </xf>
    <xf numFmtId="0" fontId="252" fillId="48" borderId="0" xfId="3" applyFont="1" applyFill="1" applyAlignment="1">
      <alignment horizontal="center" vertical="center"/>
    </xf>
    <xf numFmtId="167" fontId="14" fillId="0" borderId="93" xfId="265" applyNumberFormat="1" applyFont="1" applyBorder="1" applyAlignment="1">
      <alignment vertical="center"/>
    </xf>
    <xf numFmtId="0" fontId="14" fillId="52" borderId="79" xfId="0" applyFont="1" applyFill="1" applyBorder="1" applyAlignment="1">
      <alignment horizontal="left"/>
    </xf>
    <xf numFmtId="0" fontId="14" fillId="112" borderId="79" xfId="0" applyFont="1" applyFill="1" applyBorder="1" applyAlignment="1">
      <alignment horizontal="left"/>
    </xf>
    <xf numFmtId="0" fontId="157" fillId="0" borderId="0" xfId="0" applyFont="1" applyAlignment="1">
      <alignment horizontal="left" vertical="center"/>
    </xf>
    <xf numFmtId="1" fontId="47" fillId="0" borderId="57" xfId="343" applyNumberFormat="1" applyFont="1" applyBorder="1" applyAlignment="1">
      <alignment horizontal="left" vertical="center"/>
    </xf>
    <xf numFmtId="168" fontId="16" fillId="0" borderId="57" xfId="343" applyNumberFormat="1" applyFont="1" applyBorder="1" applyAlignment="1">
      <alignment vertical="center"/>
    </xf>
    <xf numFmtId="1" fontId="46" fillId="49" borderId="57" xfId="0" applyNumberFormat="1" applyFont="1" applyFill="1" applyBorder="1" applyAlignment="1">
      <alignment horizontal="left" vertical="center"/>
    </xf>
    <xf numFmtId="1" fontId="14" fillId="49" borderId="57" xfId="0" applyNumberFormat="1" applyFont="1" applyFill="1" applyBorder="1" applyAlignment="1">
      <alignment vertical="center"/>
    </xf>
    <xf numFmtId="1" fontId="47" fillId="0" borderId="57" xfId="343" applyNumberFormat="1" applyFont="1" applyFill="1" applyBorder="1" applyAlignment="1">
      <alignment horizontal="left" vertical="center"/>
    </xf>
    <xf numFmtId="168" fontId="16" fillId="0" borderId="57" xfId="343" applyNumberFormat="1" applyFont="1" applyFill="1" applyBorder="1" applyAlignment="1">
      <alignment vertical="center"/>
    </xf>
    <xf numFmtId="167" fontId="16" fillId="0" borderId="57" xfId="343" applyNumberFormat="1" applyFont="1" applyFill="1" applyBorder="1" applyAlignment="1">
      <alignment vertical="center"/>
    </xf>
    <xf numFmtId="167" fontId="16" fillId="0" borderId="57" xfId="343" applyNumberFormat="1" applyFont="1" applyBorder="1" applyAlignment="1">
      <alignment vertical="center"/>
    </xf>
    <xf numFmtId="0" fontId="15" fillId="119" borderId="57" xfId="0" applyFont="1" applyFill="1" applyBorder="1" applyAlignment="1">
      <alignment horizontal="left" vertical="center"/>
    </xf>
    <xf numFmtId="1" fontId="46" fillId="119" borderId="57" xfId="0" applyNumberFormat="1" applyFont="1" applyFill="1" applyBorder="1" applyAlignment="1">
      <alignment horizontal="left" vertical="center"/>
    </xf>
    <xf numFmtId="1" fontId="14" fillId="119" borderId="57" xfId="0" applyNumberFormat="1" applyFont="1" applyFill="1" applyBorder="1" applyAlignment="1">
      <alignment vertical="center"/>
    </xf>
    <xf numFmtId="0" fontId="60" fillId="119" borderId="57" xfId="0" applyFont="1" applyFill="1" applyBorder="1" applyAlignment="1">
      <alignment horizontal="left" vertical="center"/>
    </xf>
    <xf numFmtId="0" fontId="30" fillId="119" borderId="57" xfId="0" applyFont="1" applyFill="1" applyBorder="1" applyAlignment="1">
      <alignment horizontal="left" vertical="center"/>
    </xf>
    <xf numFmtId="1" fontId="46" fillId="119" borderId="57" xfId="0" applyNumberFormat="1" applyFont="1" applyFill="1" applyBorder="1" applyAlignment="1">
      <alignment horizontal="center" vertical="center"/>
    </xf>
    <xf numFmtId="168" fontId="117" fillId="119" borderId="57" xfId="0" applyNumberFormat="1" applyFont="1" applyFill="1" applyBorder="1" applyAlignment="1">
      <alignment horizontal="left" vertical="center"/>
    </xf>
    <xf numFmtId="1" fontId="16" fillId="0" borderId="57" xfId="0" applyNumberFormat="1" applyFont="1" applyBorder="1" applyAlignment="1">
      <alignment horizontal="left" vertical="center"/>
    </xf>
    <xf numFmtId="1" fontId="46" fillId="0" borderId="57" xfId="343" applyNumberFormat="1" applyFont="1" applyBorder="1" applyAlignment="1">
      <alignment horizontal="center" vertical="center"/>
    </xf>
    <xf numFmtId="2" fontId="42" fillId="48" borderId="88" xfId="2" applyNumberFormat="1" applyFont="1" applyFill="1" applyBorder="1" applyAlignment="1">
      <alignment horizontal="right" vertical="center"/>
    </xf>
    <xf numFmtId="167" fontId="16" fillId="48" borderId="0" xfId="2" applyNumberFormat="1" applyFont="1" applyFill="1" applyAlignment="1">
      <alignment horizontal="right" vertical="center"/>
    </xf>
    <xf numFmtId="2" fontId="25" fillId="48" borderId="17" xfId="2" applyNumberFormat="1" applyFont="1" applyFill="1" applyBorder="1" applyAlignment="1">
      <alignment horizontal="right" vertical="center"/>
    </xf>
    <xf numFmtId="2" fontId="23"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5" fillId="48" borderId="0" xfId="2" applyFont="1" applyFill="1" applyAlignment="1">
      <alignment horizontal="center" vertical="center"/>
    </xf>
    <xf numFmtId="0" fontId="23" fillId="48" borderId="0" xfId="2" applyFont="1" applyFill="1" applyAlignment="1">
      <alignment horizontal="center" vertical="center"/>
    </xf>
    <xf numFmtId="1" fontId="59" fillId="48" borderId="0" xfId="2" applyNumberFormat="1" applyFont="1" applyFill="1" applyAlignment="1">
      <alignment horizontal="center" vertical="center"/>
    </xf>
    <xf numFmtId="1" fontId="23" fillId="48" borderId="57" xfId="2" applyNumberFormat="1" applyFont="1" applyFill="1" applyBorder="1" applyAlignment="1">
      <alignment horizontal="center" vertical="center"/>
    </xf>
    <xf numFmtId="1" fontId="47" fillId="0" borderId="79" xfId="344" applyNumberFormat="1" applyFont="1" applyBorder="1" applyAlignment="1">
      <alignment horizontal="center" vertical="center"/>
    </xf>
    <xf numFmtId="168" fontId="16" fillId="97" borderId="79" xfId="0" applyNumberFormat="1" applyFont="1" applyFill="1" applyBorder="1" applyAlignment="1">
      <alignment horizontal="left"/>
    </xf>
    <xf numFmtId="168" fontId="14" fillId="97" borderId="79" xfId="0" applyNumberFormat="1" applyFont="1" applyFill="1" applyBorder="1" applyAlignment="1">
      <alignment horizontal="left"/>
    </xf>
    <xf numFmtId="1" fontId="47" fillId="0" borderId="79" xfId="344" applyNumberFormat="1" applyFont="1" applyFill="1" applyBorder="1" applyAlignment="1">
      <alignment horizontal="center" vertical="center"/>
    </xf>
    <xf numFmtId="168" fontId="16" fillId="111" borderId="79" xfId="0" applyNumberFormat="1" applyFont="1" applyFill="1" applyBorder="1" applyAlignment="1">
      <alignment horizontal="left"/>
    </xf>
    <xf numFmtId="168" fontId="14" fillId="111" borderId="79" xfId="0" applyNumberFormat="1" applyFont="1" applyFill="1" applyBorder="1" applyAlignment="1">
      <alignment horizontal="left"/>
    </xf>
    <xf numFmtId="0" fontId="238" fillId="0" borderId="79" xfId="0" applyFont="1" applyBorder="1" applyAlignment="1">
      <alignment horizontal="left" vertical="center"/>
    </xf>
    <xf numFmtId="0" fontId="158" fillId="0" borderId="79" xfId="0" applyFont="1" applyBorder="1" applyAlignment="1">
      <alignment horizontal="left" vertical="center" wrapText="1"/>
    </xf>
    <xf numFmtId="0" fontId="176" fillId="48" borderId="78" xfId="0" applyFont="1" applyFill="1" applyBorder="1" applyAlignment="1">
      <alignment vertical="center"/>
    </xf>
    <xf numFmtId="0" fontId="14" fillId="48" borderId="78" xfId="343" applyNumberFormat="1" applyFont="1" applyFill="1" applyBorder="1" applyAlignment="1">
      <alignment horizontal="center" vertical="center"/>
    </xf>
    <xf numFmtId="0" fontId="15" fillId="48" borderId="78" xfId="0" applyFont="1" applyFill="1" applyBorder="1" applyAlignment="1">
      <alignment horizontal="left" vertical="center"/>
    </xf>
    <xf numFmtId="0" fontId="14" fillId="48" borderId="78" xfId="0" applyFont="1" applyFill="1" applyBorder="1" applyAlignment="1">
      <alignment horizontal="left" vertical="center"/>
    </xf>
    <xf numFmtId="0" fontId="15" fillId="90" borderId="78" xfId="0" applyFont="1" applyFill="1" applyBorder="1" applyAlignment="1">
      <alignment vertical="center"/>
    </xf>
    <xf numFmtId="0" fontId="14" fillId="90" borderId="78" xfId="0" applyFont="1" applyFill="1" applyBorder="1" applyAlignment="1">
      <alignment horizontal="left" vertical="center"/>
    </xf>
    <xf numFmtId="0" fontId="240" fillId="48" borderId="78" xfId="343" applyNumberFormat="1" applyFont="1" applyFill="1" applyBorder="1" applyAlignment="1">
      <alignment vertical="center"/>
    </xf>
    <xf numFmtId="0" fontId="38" fillId="48" borderId="78" xfId="343" applyNumberFormat="1" applyFont="1" applyFill="1" applyBorder="1" applyAlignment="1">
      <alignment vertical="center"/>
    </xf>
    <xf numFmtId="1" fontId="211" fillId="0" borderId="0" xfId="0" applyNumberFormat="1" applyFont="1" applyAlignment="1">
      <alignment horizontal="left" vertical="center"/>
    </xf>
    <xf numFmtId="0" fontId="15" fillId="53" borderId="78" xfId="0" applyFont="1" applyFill="1" applyBorder="1" applyAlignment="1">
      <alignment vertical="center"/>
    </xf>
    <xf numFmtId="0" fontId="37" fillId="53" borderId="78" xfId="0" applyFont="1" applyFill="1" applyBorder="1" applyAlignment="1">
      <alignment vertical="center"/>
    </xf>
    <xf numFmtId="0" fontId="14" fillId="53" borderId="78" xfId="0" applyFont="1" applyFill="1" applyBorder="1" applyAlignment="1">
      <alignment horizontal="left" vertical="center"/>
    </xf>
    <xf numFmtId="1" fontId="16" fillId="53" borderId="78" xfId="813" applyNumberFormat="1" applyFont="1" applyFill="1" applyBorder="1" applyAlignment="1">
      <alignment horizontal="left" vertical="center"/>
    </xf>
    <xf numFmtId="1" fontId="37" fillId="53" borderId="78" xfId="813" applyNumberFormat="1" applyFont="1" applyFill="1" applyBorder="1" applyAlignment="1">
      <alignment horizontal="left" vertical="center"/>
    </xf>
    <xf numFmtId="1" fontId="211" fillId="0" borderId="84" xfId="0" applyNumberFormat="1" applyFont="1" applyBorder="1" applyAlignment="1">
      <alignment horizontal="left" vertical="center"/>
    </xf>
    <xf numFmtId="0" fontId="15" fillId="54" borderId="78" xfId="0" applyFont="1" applyFill="1" applyBorder="1" applyAlignment="1">
      <alignment vertical="center"/>
    </xf>
    <xf numFmtId="0" fontId="37" fillId="54" borderId="78" xfId="343" applyNumberFormat="1" applyFont="1" applyFill="1" applyBorder="1" applyAlignment="1">
      <alignment horizontal="center" vertical="center"/>
    </xf>
    <xf numFmtId="0" fontId="37" fillId="54" borderId="78" xfId="343" applyNumberFormat="1" applyFont="1" applyFill="1" applyBorder="1" applyAlignment="1">
      <alignment horizontal="left" vertical="center"/>
    </xf>
    <xf numFmtId="0" fontId="16" fillId="54" borderId="78" xfId="343" applyNumberFormat="1" applyFont="1" applyFill="1" applyBorder="1" applyAlignment="1">
      <alignment horizontal="left" vertical="center"/>
    </xf>
    <xf numFmtId="0" fontId="15" fillId="55" borderId="78" xfId="0" applyFont="1" applyFill="1" applyBorder="1" applyAlignment="1">
      <alignment vertical="center"/>
    </xf>
    <xf numFmtId="0" fontId="16" fillId="55" borderId="78" xfId="343" applyNumberFormat="1" applyFont="1" applyFill="1" applyBorder="1" applyAlignment="1">
      <alignment horizontal="center" vertical="center"/>
    </xf>
    <xf numFmtId="0" fontId="15" fillId="55" borderId="78" xfId="0" applyFont="1" applyFill="1" applyBorder="1" applyAlignment="1">
      <alignment horizontal="left" vertical="center"/>
    </xf>
    <xf numFmtId="0" fontId="14" fillId="55" borderId="78" xfId="0" applyFont="1" applyFill="1" applyBorder="1" applyAlignment="1">
      <alignment horizontal="left" vertical="center"/>
    </xf>
    <xf numFmtId="0" fontId="15" fillId="56" borderId="78" xfId="0" applyFont="1" applyFill="1" applyBorder="1" applyAlignment="1">
      <alignment vertical="center"/>
    </xf>
    <xf numFmtId="0" fontId="42" fillId="56" borderId="78" xfId="0" applyFont="1" applyFill="1" applyBorder="1" applyAlignment="1">
      <alignment vertical="center"/>
    </xf>
    <xf numFmtId="0" fontId="42" fillId="56" borderId="78" xfId="0" applyFont="1" applyFill="1" applyBorder="1" applyAlignment="1">
      <alignment horizontal="left" vertical="center"/>
    </xf>
    <xf numFmtId="0" fontId="14" fillId="56" borderId="78" xfId="0" applyFont="1" applyFill="1" applyBorder="1" applyAlignment="1">
      <alignment horizontal="left" vertical="center"/>
    </xf>
    <xf numFmtId="0" fontId="14" fillId="56" borderId="78" xfId="343" applyNumberFormat="1" applyFont="1" applyFill="1" applyBorder="1" applyAlignment="1">
      <alignment horizontal="center" vertical="center"/>
    </xf>
    <xf numFmtId="0" fontId="26" fillId="56" borderId="78" xfId="0" applyFont="1" applyFill="1" applyBorder="1" applyAlignment="1">
      <alignment horizontal="left" vertical="center"/>
    </xf>
    <xf numFmtId="0" fontId="15" fillId="57" borderId="95" xfId="0" applyFont="1" applyFill="1" applyBorder="1" applyAlignment="1">
      <alignment vertical="center"/>
    </xf>
    <xf numFmtId="0" fontId="37" fillId="57" borderId="95" xfId="343" applyNumberFormat="1" applyFont="1" applyFill="1" applyBorder="1" applyAlignment="1">
      <alignment horizontal="center" vertical="center"/>
    </xf>
    <xf numFmtId="0" fontId="16" fillId="57" borderId="95" xfId="343" applyNumberFormat="1" applyFont="1" applyFill="1" applyBorder="1" applyAlignment="1">
      <alignment horizontal="center" vertical="center"/>
    </xf>
    <xf numFmtId="0" fontId="15" fillId="58" borderId="95" xfId="0" applyFont="1" applyFill="1" applyBorder="1" applyAlignment="1">
      <alignment vertical="center"/>
    </xf>
    <xf numFmtId="0" fontId="47" fillId="98" borderId="79" xfId="0" applyFont="1" applyFill="1" applyBorder="1" applyAlignment="1">
      <alignment horizontal="left" vertical="center" wrapText="1"/>
    </xf>
    <xf numFmtId="0" fontId="16" fillId="98" borderId="79" xfId="0" applyFont="1" applyFill="1" applyBorder="1" applyAlignment="1">
      <alignment horizontal="left" vertical="center" wrapText="1"/>
    </xf>
    <xf numFmtId="1" fontId="16" fillId="98" borderId="79" xfId="345" applyNumberFormat="1" applyFont="1" applyFill="1" applyBorder="1" applyAlignment="1">
      <alignment horizontal="center" vertical="center"/>
    </xf>
    <xf numFmtId="1" fontId="177" fillId="98" borderId="79" xfId="0" applyNumberFormat="1" applyFont="1" applyFill="1" applyBorder="1" applyAlignment="1">
      <alignment horizontal="left" vertical="center"/>
    </xf>
    <xf numFmtId="1" fontId="14" fillId="98" borderId="79" xfId="0" applyNumberFormat="1" applyFont="1" applyFill="1" applyBorder="1" applyAlignment="1">
      <alignment horizontal="left" vertical="center"/>
    </xf>
    <xf numFmtId="0" fontId="29" fillId="0" borderId="57" xfId="0" applyFont="1" applyBorder="1" applyAlignment="1">
      <alignment vertical="center"/>
    </xf>
    <xf numFmtId="1" fontId="15" fillId="49" borderId="57" xfId="343" applyNumberFormat="1" applyFont="1" applyFill="1" applyBorder="1" applyAlignment="1">
      <alignment horizontal="center" vertical="center"/>
    </xf>
    <xf numFmtId="0" fontId="255" fillId="49" borderId="57" xfId="0" applyFont="1" applyFill="1" applyBorder="1" applyAlignment="1">
      <alignment horizontal="left" vertical="center"/>
    </xf>
    <xf numFmtId="0" fontId="230" fillId="49" borderId="57" xfId="0" applyFont="1" applyFill="1" applyBorder="1" applyAlignment="1">
      <alignment horizontal="left" vertical="center"/>
    </xf>
    <xf numFmtId="1" fontId="164" fillId="49" borderId="57" xfId="0" applyNumberFormat="1" applyFont="1" applyFill="1" applyBorder="1" applyAlignment="1">
      <alignment horizontal="center" vertical="center"/>
    </xf>
    <xf numFmtId="1" fontId="15" fillId="49" borderId="57" xfId="343" applyNumberFormat="1" applyFont="1" applyFill="1" applyBorder="1" applyAlignment="1">
      <alignment horizontal="left" vertical="center"/>
    </xf>
    <xf numFmtId="2" fontId="14" fillId="49" borderId="94" xfId="0" applyNumberFormat="1" applyFont="1" applyFill="1" applyBorder="1" applyAlignment="1">
      <alignment horizontal="right" vertical="center"/>
    </xf>
    <xf numFmtId="0" fontId="81" fillId="48" borderId="17" xfId="2" applyFont="1" applyFill="1" applyBorder="1" applyAlignment="1">
      <alignment horizontal="center" vertical="center"/>
    </xf>
    <xf numFmtId="0" fontId="42" fillId="48" borderId="15" xfId="2" applyFont="1" applyFill="1" applyBorder="1" applyAlignment="1">
      <alignment horizontal="center" vertical="center"/>
    </xf>
    <xf numFmtId="0" fontId="37" fillId="95" borderId="57" xfId="0" applyFont="1" applyFill="1" applyBorder="1" applyAlignment="1">
      <alignment horizontal="justify" vertical="center"/>
    </xf>
    <xf numFmtId="1" fontId="164" fillId="0" borderId="57" xfId="343" applyNumberFormat="1" applyFont="1" applyFill="1" applyBorder="1" applyAlignment="1">
      <alignment horizontal="center" vertical="center"/>
    </xf>
    <xf numFmtId="0" fontId="247" fillId="48" borderId="18" xfId="2" applyFont="1" applyFill="1" applyBorder="1" applyAlignment="1">
      <alignment vertical="center"/>
    </xf>
    <xf numFmtId="167" fontId="16" fillId="43" borderId="16" xfId="2" applyNumberFormat="1" applyFont="1" applyFill="1" applyBorder="1" applyAlignment="1">
      <alignment horizontal="right" vertical="center"/>
    </xf>
    <xf numFmtId="167" fontId="16" fillId="48" borderId="17" xfId="2" applyNumberFormat="1" applyFont="1" applyFill="1" applyBorder="1" applyAlignment="1">
      <alignment horizontal="right" vertical="center"/>
    </xf>
    <xf numFmtId="167" fontId="14" fillId="48" borderId="18" xfId="2" applyNumberFormat="1" applyFont="1" applyFill="1" applyBorder="1" applyAlignment="1">
      <alignment horizontal="right" vertical="center"/>
    </xf>
    <xf numFmtId="9" fontId="257" fillId="48" borderId="17" xfId="2" applyNumberFormat="1" applyFont="1" applyFill="1" applyBorder="1" applyAlignment="1">
      <alignment horizontal="center" vertical="center"/>
    </xf>
    <xf numFmtId="9" fontId="27" fillId="48" borderId="0" xfId="2" applyNumberFormat="1" applyFont="1" applyFill="1" applyAlignment="1">
      <alignment horizontal="center" vertical="center"/>
    </xf>
    <xf numFmtId="1" fontId="258" fillId="43"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57" xfId="3" applyNumberFormat="1" applyFont="1" applyFill="1" applyBorder="1" applyAlignment="1">
      <alignment horizontal="center" vertical="center"/>
    </xf>
    <xf numFmtId="1" fontId="261" fillId="48" borderId="0" xfId="3" applyNumberFormat="1" applyFont="1" applyFill="1" applyAlignment="1">
      <alignment horizontal="center" vertical="center"/>
    </xf>
    <xf numFmtId="0" fontId="243" fillId="48" borderId="22" xfId="3" applyFont="1" applyFill="1" applyBorder="1" applyAlignment="1">
      <alignment horizontal="center" vertical="center"/>
    </xf>
    <xf numFmtId="0" fontId="51" fillId="48" borderId="22" xfId="3" applyFont="1" applyFill="1" applyBorder="1" applyAlignment="1">
      <alignment vertical="center"/>
    </xf>
    <xf numFmtId="1" fontId="215" fillId="48" borderId="0" xfId="3" applyNumberFormat="1" applyFont="1" applyFill="1" applyAlignment="1">
      <alignment horizontal="center" vertical="center"/>
    </xf>
    <xf numFmtId="167" fontId="25" fillId="48" borderId="0" xfId="3" applyNumberFormat="1" applyFont="1" applyFill="1" applyAlignment="1">
      <alignment horizontal="center" vertical="center"/>
    </xf>
    <xf numFmtId="0" fontId="244" fillId="48" borderId="57" xfId="3" applyFont="1" applyFill="1" applyBorder="1" applyAlignment="1">
      <alignment horizontal="center" vertical="center"/>
    </xf>
    <xf numFmtId="1" fontId="216" fillId="48" borderId="57" xfId="3" applyNumberFormat="1" applyFont="1" applyFill="1" applyBorder="1" applyAlignment="1">
      <alignment horizontal="center" vertical="center"/>
    </xf>
    <xf numFmtId="49" fontId="16" fillId="0" borderId="57" xfId="343" applyNumberFormat="1" applyFont="1" applyBorder="1" applyAlignment="1">
      <alignment horizontal="center" vertical="center"/>
    </xf>
    <xf numFmtId="49" fontId="16" fillId="0" borderId="57" xfId="343" applyNumberFormat="1" applyFont="1" applyFill="1" applyBorder="1" applyAlignment="1">
      <alignment horizontal="center" vertical="center"/>
    </xf>
    <xf numFmtId="167" fontId="23" fillId="48" borderId="18" xfId="2" applyNumberFormat="1" applyFont="1" applyFill="1" applyBorder="1" applyAlignment="1">
      <alignment horizontal="center" vertical="center"/>
    </xf>
    <xf numFmtId="0" fontId="54" fillId="48" borderId="57" xfId="3" applyFont="1" applyFill="1" applyBorder="1" applyAlignment="1">
      <alignment horizontal="center" vertical="center"/>
    </xf>
    <xf numFmtId="0" fontId="16" fillId="43" borderId="57" xfId="3" applyFont="1" applyFill="1" applyBorder="1" applyAlignment="1">
      <alignment horizontal="center" vertical="center"/>
    </xf>
    <xf numFmtId="0" fontId="225" fillId="48" borderId="57" xfId="3" applyFont="1" applyFill="1" applyBorder="1" applyAlignment="1">
      <alignment horizontal="center" vertical="center"/>
    </xf>
    <xf numFmtId="0" fontId="89" fillId="48" borderId="57" xfId="3" applyFont="1" applyFill="1" applyBorder="1" applyAlignment="1">
      <alignment horizontal="center" vertical="center"/>
    </xf>
    <xf numFmtId="0" fontId="17" fillId="43" borderId="16" xfId="3" applyFont="1" applyFill="1" applyBorder="1" applyAlignment="1">
      <alignment horizontal="center" vertical="center"/>
    </xf>
    <xf numFmtId="0" fontId="25" fillId="48" borderId="0" xfId="3" applyFont="1" applyFill="1" applyAlignment="1">
      <alignment horizontal="center" vertical="center"/>
    </xf>
    <xf numFmtId="0" fontId="0" fillId="48" borderId="0" xfId="3" applyFont="1" applyFill="1" applyAlignment="1">
      <alignment horizontal="center" vertical="center"/>
    </xf>
    <xf numFmtId="0" fontId="13" fillId="43" borderId="61" xfId="233" applyFill="1" applyBorder="1" applyAlignment="1" applyProtection="1">
      <alignment horizontal="center"/>
    </xf>
    <xf numFmtId="167" fontId="14" fillId="0" borderId="96" xfId="265" applyNumberFormat="1" applyFont="1" applyBorder="1" applyAlignment="1">
      <alignment horizontal="right" vertical="center"/>
    </xf>
    <xf numFmtId="186" fontId="220" fillId="0" borderId="79" xfId="548" applyNumberFormat="1" applyFont="1" applyBorder="1" applyAlignment="1">
      <alignment horizontal="left" vertical="center"/>
    </xf>
    <xf numFmtId="186" fontId="220" fillId="0" borderId="79" xfId="548" applyNumberFormat="1" applyFont="1" applyFill="1" applyBorder="1" applyAlignment="1">
      <alignment horizontal="left" vertical="center"/>
    </xf>
    <xf numFmtId="186" fontId="220" fillId="0" borderId="84" xfId="548" applyNumberFormat="1" applyFont="1" applyBorder="1" applyAlignment="1">
      <alignment horizontal="left" vertical="center"/>
    </xf>
    <xf numFmtId="167" fontId="14" fillId="0" borderId="0" xfId="265" applyNumberFormat="1" applyFont="1" applyBorder="1" applyAlignment="1">
      <alignment horizontal="right" vertical="center"/>
    </xf>
    <xf numFmtId="167" fontId="42" fillId="43" borderId="16" xfId="2" applyNumberFormat="1" applyFont="1" applyFill="1" applyBorder="1" applyAlignment="1">
      <alignment horizontal="right" vertical="center"/>
    </xf>
    <xf numFmtId="167" fontId="257" fillId="48" borderId="17"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51" fillId="48" borderId="17" xfId="2" applyFont="1" applyFill="1" applyBorder="1" applyAlignment="1">
      <alignment vertical="center"/>
    </xf>
    <xf numFmtId="0" fontId="23" fillId="48" borderId="88" xfId="2" applyFont="1" applyFill="1" applyBorder="1" applyAlignment="1">
      <alignment vertical="center"/>
    </xf>
    <xf numFmtId="0" fontId="23" fillId="48" borderId="88" xfId="2" applyFont="1" applyFill="1" applyBorder="1" applyAlignment="1">
      <alignment vertical="center" wrapText="1"/>
    </xf>
    <xf numFmtId="0" fontId="17" fillId="43" borderId="16" xfId="3" applyFont="1" applyFill="1" applyBorder="1" applyAlignment="1">
      <alignment horizontal="left" vertical="center"/>
    </xf>
    <xf numFmtId="0" fontId="17" fillId="43" borderId="0" xfId="3" applyFont="1" applyFill="1" applyAlignment="1">
      <alignment horizontal="left" vertical="center"/>
    </xf>
    <xf numFmtId="0" fontId="22" fillId="48" borderId="22" xfId="3" applyFont="1" applyFill="1" applyBorder="1" applyAlignment="1">
      <alignment horizontal="left" vertical="center"/>
    </xf>
    <xf numFmtId="0" fontId="17" fillId="43" borderId="16" xfId="3" applyFont="1" applyFill="1" applyBorder="1" applyAlignment="1">
      <alignment horizontal="left" vertical="center" wrapText="1"/>
    </xf>
    <xf numFmtId="0" fontId="22" fillId="48" borderId="22" xfId="3" applyFont="1" applyFill="1" applyBorder="1" applyAlignment="1">
      <alignment horizontal="left" vertical="center" wrapText="1"/>
    </xf>
    <xf numFmtId="0" fontId="210" fillId="43" borderId="16" xfId="2" applyFont="1" applyFill="1" applyBorder="1" applyAlignment="1">
      <alignment horizontal="center" vertical="center"/>
    </xf>
    <xf numFmtId="0" fontId="210" fillId="48" borderId="17" xfId="2" applyFont="1" applyFill="1" applyBorder="1" applyAlignment="1">
      <alignment horizontal="center" vertical="center"/>
    </xf>
    <xf numFmtId="0" fontId="164" fillId="48" borderId="18" xfId="2" applyFont="1" applyFill="1" applyBorder="1" applyAlignment="1">
      <alignment horizontal="center" vertical="center"/>
    </xf>
    <xf numFmtId="0" fontId="14" fillId="93" borderId="82" xfId="0" applyFont="1" applyFill="1" applyBorder="1" applyAlignment="1">
      <alignment horizontal="center"/>
    </xf>
    <xf numFmtId="0" fontId="210" fillId="48" borderId="0" xfId="2" applyFont="1" applyFill="1" applyAlignment="1">
      <alignment horizontal="center" vertical="center"/>
    </xf>
    <xf numFmtId="0" fontId="165" fillId="43" borderId="0" xfId="233" applyFont="1" applyFill="1" applyAlignment="1" applyProtection="1">
      <alignment horizontal="center"/>
    </xf>
    <xf numFmtId="0" fontId="274" fillId="43" borderId="0" xfId="2" applyFont="1" applyFill="1" applyAlignment="1">
      <alignment horizontal="left"/>
    </xf>
    <xf numFmtId="9" fontId="273" fillId="43" borderId="0" xfId="548" applyFont="1" applyFill="1" applyAlignment="1" applyProtection="1">
      <alignment horizontal="center"/>
      <protection locked="0"/>
    </xf>
    <xf numFmtId="0" fontId="275" fillId="43" borderId="0" xfId="2" applyFont="1" applyFill="1"/>
    <xf numFmtId="0" fontId="272" fillId="43" borderId="0" xfId="2" applyFont="1" applyFill="1"/>
    <xf numFmtId="0" fontId="177" fillId="43" borderId="0" xfId="2" applyFont="1" applyFill="1" applyAlignment="1">
      <alignment horizontal="left"/>
    </xf>
    <xf numFmtId="0" fontId="272" fillId="92" borderId="0" xfId="2" applyFont="1" applyFill="1"/>
    <xf numFmtId="9" fontId="177" fillId="43" borderId="0" xfId="548" applyFont="1" applyFill="1" applyAlignment="1">
      <alignment horizontal="left"/>
    </xf>
    <xf numFmtId="0" fontId="157" fillId="43" borderId="23" xfId="2" applyFont="1" applyFill="1" applyBorder="1"/>
    <xf numFmtId="0" fontId="276"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2" fillId="43" borderId="23" xfId="2" applyFont="1" applyFill="1" applyBorder="1"/>
    <xf numFmtId="0" fontId="276" fillId="0" borderId="0" xfId="233" applyFont="1" applyAlignment="1" applyProtection="1"/>
    <xf numFmtId="0" fontId="157" fillId="43" borderId="61" xfId="2" applyFont="1" applyFill="1" applyBorder="1"/>
    <xf numFmtId="0" fontId="157" fillId="92" borderId="23" xfId="2" applyFont="1" applyFill="1" applyBorder="1"/>
    <xf numFmtId="0" fontId="272" fillId="43" borderId="61" xfId="2" applyFont="1" applyFill="1" applyBorder="1"/>
    <xf numFmtId="0" fontId="157" fillId="43" borderId="17" xfId="2" applyFont="1" applyFill="1" applyBorder="1"/>
    <xf numFmtId="0" fontId="157" fillId="43" borderId="69" xfId="2" applyFont="1" applyFill="1" applyBorder="1"/>
    <xf numFmtId="0" fontId="276"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76"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76" fillId="43" borderId="67" xfId="2" applyFont="1" applyFill="1" applyBorder="1"/>
    <xf numFmtId="0" fontId="177" fillId="43" borderId="67" xfId="2" applyFont="1" applyFill="1" applyBorder="1" applyAlignment="1">
      <alignment horizontal="center" vertical="center"/>
    </xf>
    <xf numFmtId="0" fontId="157" fillId="43" borderId="67" xfId="2" applyFont="1" applyFill="1" applyBorder="1"/>
    <xf numFmtId="0" fontId="272" fillId="43" borderId="0" xfId="2" applyFont="1" applyFill="1" applyAlignment="1">
      <alignment horizontal="center" vertical="center"/>
    </xf>
    <xf numFmtId="0" fontId="273"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7"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7"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1" fillId="48" borderId="0" xfId="2" applyFont="1" applyFill="1" applyAlignment="1">
      <alignment horizontal="left"/>
    </xf>
    <xf numFmtId="0" fontId="179" fillId="48" borderId="0" xfId="2" applyFont="1" applyFill="1" applyAlignment="1">
      <alignment horizontal="left"/>
    </xf>
    <xf numFmtId="0" fontId="125" fillId="121" borderId="27" xfId="498" applyFont="1" applyFill="1" applyBorder="1" applyAlignment="1">
      <alignment horizontal="center" vertical="center" wrapText="1"/>
    </xf>
    <xf numFmtId="0" fontId="125"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7" fillId="43" borderId="0" xfId="2" applyFont="1" applyFill="1" applyAlignment="1">
      <alignment horizontal="left"/>
    </xf>
    <xf numFmtId="0" fontId="153" fillId="121" borderId="31" xfId="498" applyFont="1" applyFill="1" applyBorder="1" applyAlignment="1">
      <alignment vertical="center" wrapText="1"/>
    </xf>
    <xf numFmtId="0" fontId="0" fillId="43" borderId="21" xfId="813" applyFont="1" applyFill="1" applyBorder="1"/>
    <xf numFmtId="0" fontId="39"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20" fillId="43" borderId="0" xfId="813" quotePrefix="1" applyNumberFormat="1" applyFont="1" applyFill="1" applyAlignment="1">
      <alignment horizontal="center"/>
    </xf>
    <xf numFmtId="0" fontId="19" fillId="43" borderId="0" xfId="813" applyFont="1" applyFill="1"/>
    <xf numFmtId="0" fontId="13" fillId="43" borderId="26" xfId="233" applyFill="1" applyBorder="1" applyAlignment="1" applyProtection="1">
      <alignment horizontal="center"/>
    </xf>
    <xf numFmtId="0" fontId="20" fillId="43" borderId="0" xfId="813" applyFont="1" applyFill="1" applyAlignment="1">
      <alignment vertical="center"/>
    </xf>
    <xf numFmtId="0" fontId="11" fillId="43" borderId="0" xfId="813" applyFill="1" applyAlignment="1">
      <alignment vertical="center"/>
    </xf>
    <xf numFmtId="0" fontId="165" fillId="43" borderId="26" xfId="233" applyFont="1" applyFill="1" applyBorder="1" applyAlignment="1" applyProtection="1">
      <alignment horizontal="center"/>
    </xf>
    <xf numFmtId="0" fontId="20" fillId="43" borderId="19" xfId="813" applyFont="1" applyFill="1" applyBorder="1" applyAlignment="1">
      <alignment vertical="center"/>
    </xf>
    <xf numFmtId="0" fontId="11" fillId="43" borderId="19" xfId="813" applyFill="1" applyBorder="1" applyAlignment="1">
      <alignment vertical="center"/>
    </xf>
    <xf numFmtId="0" fontId="13" fillId="43" borderId="23" xfId="233" applyFill="1" applyBorder="1" applyAlignment="1" applyProtection="1">
      <alignment horizontal="right"/>
    </xf>
    <xf numFmtId="0" fontId="34" fillId="43" borderId="0" xfId="813" applyFont="1" applyFill="1"/>
    <xf numFmtId="0" fontId="16" fillId="43" borderId="0" xfId="813" applyFont="1" applyFill="1"/>
    <xf numFmtId="0" fontId="27" fillId="43" borderId="23" xfId="813" applyFont="1" applyFill="1" applyBorder="1" applyAlignment="1">
      <alignment horizontal="center"/>
    </xf>
    <xf numFmtId="0" fontId="27" fillId="43" borderId="0" xfId="813" applyFont="1" applyFill="1" applyAlignment="1">
      <alignment horizontal="center"/>
    </xf>
    <xf numFmtId="0" fontId="26" fillId="43" borderId="23" xfId="813" applyFont="1" applyFill="1" applyBorder="1" applyAlignment="1">
      <alignment horizontal="center"/>
    </xf>
    <xf numFmtId="0" fontId="26" fillId="43" borderId="0" xfId="813" applyFont="1" applyFill="1" applyAlignment="1">
      <alignment horizontal="center"/>
    </xf>
    <xf numFmtId="9" fontId="14" fillId="43" borderId="23" xfId="548" applyFont="1" applyFill="1" applyBorder="1" applyAlignment="1">
      <alignment horizontal="center"/>
    </xf>
    <xf numFmtId="0" fontId="38" fillId="43" borderId="0" xfId="813" applyFont="1" applyFill="1" applyAlignment="1">
      <alignment horizontal="center"/>
    </xf>
    <xf numFmtId="9" fontId="38" fillId="43" borderId="26" xfId="548" applyFont="1" applyFill="1" applyBorder="1" applyAlignment="1" applyProtection="1">
      <alignment horizontal="center"/>
      <protection locked="0"/>
    </xf>
    <xf numFmtId="0" fontId="16" fillId="43" borderId="23" xfId="813" applyFont="1" applyFill="1" applyBorder="1"/>
    <xf numFmtId="0" fontId="16" fillId="43" borderId="26" xfId="813" applyFont="1" applyFill="1" applyBorder="1"/>
    <xf numFmtId="0" fontId="11" fillId="43" borderId="23" xfId="813" applyFill="1" applyBorder="1" applyAlignment="1">
      <alignment horizontal="center" vertical="center"/>
    </xf>
    <xf numFmtId="0" fontId="11" fillId="43" borderId="0" xfId="813" applyFill="1" applyAlignment="1">
      <alignment horizontal="center" vertical="center"/>
    </xf>
    <xf numFmtId="0" fontId="11" fillId="48" borderId="0" xfId="813" applyFill="1" applyAlignment="1">
      <alignment horizontal="center" vertical="center"/>
    </xf>
    <xf numFmtId="0" fontId="33" fillId="43" borderId="26" xfId="813" applyFont="1" applyFill="1" applyBorder="1" applyAlignment="1">
      <alignment vertical="center" textRotation="90" shrinkToFit="1"/>
    </xf>
    <xf numFmtId="0" fontId="16" fillId="43" borderId="0" xfId="813" applyFont="1" applyFill="1" applyAlignment="1">
      <alignment horizontal="left"/>
    </xf>
    <xf numFmtId="0" fontId="26" fillId="48" borderId="0" xfId="813" applyFont="1" applyFill="1" applyAlignment="1">
      <alignment horizontal="center"/>
    </xf>
    <xf numFmtId="0" fontId="14" fillId="92" borderId="61" xfId="3" applyFont="1" applyFill="1" applyBorder="1" applyAlignment="1">
      <alignment horizontal="left"/>
    </xf>
    <xf numFmtId="0" fontId="16" fillId="92" borderId="0" xfId="3" applyFont="1" applyFill="1"/>
    <xf numFmtId="0" fontId="92" fillId="43" borderId="61" xfId="813" applyFont="1" applyFill="1" applyBorder="1"/>
    <xf numFmtId="0" fontId="183" fillId="92" borderId="0" xfId="2" applyFont="1" applyFill="1" applyAlignment="1">
      <alignment horizontal="left"/>
    </xf>
    <xf numFmtId="167" fontId="16" fillId="0" borderId="57" xfId="0" applyNumberFormat="1" applyFont="1" applyBorder="1" applyAlignment="1">
      <alignment horizontal="left" vertical="center"/>
    </xf>
    <xf numFmtId="43" fontId="16" fillId="93" borderId="82" xfId="0" applyNumberFormat="1" applyFont="1" applyFill="1" applyBorder="1" applyAlignment="1">
      <alignment horizontal="center"/>
    </xf>
    <xf numFmtId="10" fontId="211" fillId="0" borderId="79" xfId="548" applyNumberFormat="1" applyFont="1" applyFill="1" applyBorder="1" applyAlignment="1">
      <alignment horizontal="left" vertical="center"/>
    </xf>
    <xf numFmtId="10" fontId="211" fillId="0" borderId="84" xfId="548" applyNumberFormat="1" applyFont="1" applyFill="1" applyBorder="1" applyAlignment="1">
      <alignment horizontal="left" vertical="center"/>
    </xf>
    <xf numFmtId="10" fontId="211" fillId="0" borderId="79" xfId="548" applyNumberFormat="1" applyFont="1" applyBorder="1" applyAlignment="1">
      <alignment horizontal="left" vertical="center"/>
    </xf>
    <xf numFmtId="0" fontId="47" fillId="0" borderId="0" xfId="0" applyFont="1" applyAlignment="1">
      <alignment horizontal="left" vertical="center"/>
    </xf>
    <xf numFmtId="43" fontId="211" fillId="0" borderId="79" xfId="343" applyFont="1" applyFill="1" applyBorder="1" applyAlignment="1">
      <alignment horizontal="left" vertical="center"/>
    </xf>
    <xf numFmtId="0" fontId="16" fillId="0" borderId="79" xfId="0" applyFont="1" applyBorder="1" applyAlignment="1">
      <alignment horizontal="left"/>
    </xf>
    <xf numFmtId="10" fontId="211" fillId="0" borderId="84" xfId="548" applyNumberFormat="1" applyFont="1" applyBorder="1" applyAlignment="1">
      <alignment horizontal="left" vertical="center"/>
    </xf>
    <xf numFmtId="0" fontId="47" fillId="0" borderId="79" xfId="0" applyFont="1" applyBorder="1" applyAlignment="1">
      <alignment vertical="center"/>
    </xf>
    <xf numFmtId="0" fontId="40"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1" fillId="0" borderId="0" xfId="548" applyNumberFormat="1" applyFont="1" applyFill="1" applyBorder="1" applyAlignment="1">
      <alignment horizontal="left" vertical="center"/>
    </xf>
    <xf numFmtId="0" fontId="19" fillId="118" borderId="78" xfId="0" applyFont="1" applyFill="1" applyBorder="1" applyAlignment="1">
      <alignment vertical="center"/>
    </xf>
    <xf numFmtId="1" fontId="14" fillId="118" borderId="78" xfId="0" applyNumberFormat="1" applyFont="1" applyFill="1" applyBorder="1" applyAlignment="1">
      <alignment horizontal="center" vertical="center"/>
    </xf>
    <xf numFmtId="0" fontId="30" fillId="113" borderId="78" xfId="0" applyFont="1" applyFill="1" applyBorder="1" applyAlignment="1">
      <alignment vertical="center"/>
    </xf>
    <xf numFmtId="0" fontId="14" fillId="113" borderId="78" xfId="0" applyFont="1" applyFill="1" applyBorder="1" applyAlignment="1">
      <alignment vertical="center"/>
    </xf>
    <xf numFmtId="0" fontId="26" fillId="113" borderId="78" xfId="0" applyFont="1" applyFill="1" applyBorder="1" applyAlignment="1">
      <alignment vertical="center"/>
    </xf>
    <xf numFmtId="1" fontId="220" fillId="0" borderId="84" xfId="0" applyNumberFormat="1" applyFont="1" applyBorder="1" applyAlignment="1">
      <alignment horizontal="left" vertical="center"/>
    </xf>
    <xf numFmtId="0" fontId="14" fillId="113" borderId="90" xfId="0" applyFont="1" applyFill="1" applyBorder="1" applyAlignment="1">
      <alignment vertical="center"/>
    </xf>
    <xf numFmtId="0" fontId="45" fillId="0" borderId="83" xfId="1139" applyFont="1" applyBorder="1" applyAlignment="1" applyProtection="1">
      <alignment horizontal="left" vertical="top"/>
      <protection locked="0"/>
    </xf>
    <xf numFmtId="0" fontId="42" fillId="48" borderId="59" xfId="343" applyNumberFormat="1" applyFont="1" applyFill="1" applyBorder="1" applyAlignment="1">
      <alignment horizontal="left" vertical="center"/>
    </xf>
    <xf numFmtId="0" fontId="157" fillId="0" borderId="57" xfId="0" applyFont="1" applyBorder="1" applyAlignment="1">
      <alignment horizontal="left" vertical="center"/>
    </xf>
    <xf numFmtId="0" fontId="300" fillId="0" borderId="57" xfId="0" applyFont="1" applyBorder="1" applyAlignment="1">
      <alignment horizontal="center" vertical="center"/>
    </xf>
    <xf numFmtId="0" fontId="157" fillId="0" borderId="57" xfId="0" applyFont="1" applyBorder="1" applyAlignment="1">
      <alignment horizontal="left" vertical="center" wrapText="1"/>
    </xf>
    <xf numFmtId="0" fontId="157" fillId="110" borderId="57" xfId="0" applyFont="1" applyFill="1" applyBorder="1" applyAlignment="1">
      <alignment horizontal="center" vertical="center"/>
    </xf>
    <xf numFmtId="0" fontId="157" fillId="110" borderId="57" xfId="0" applyFont="1" applyFill="1" applyBorder="1" applyAlignment="1">
      <alignment horizontal="left" vertical="center"/>
    </xf>
    <xf numFmtId="0" fontId="156" fillId="0" borderId="57" xfId="0" applyFont="1" applyBorder="1" applyAlignment="1">
      <alignment horizontal="left" vertical="center"/>
    </xf>
    <xf numFmtId="0" fontId="44" fillId="99" borderId="57" xfId="0" applyFont="1" applyFill="1" applyBorder="1" applyAlignment="1">
      <alignment horizontal="left" vertical="center"/>
    </xf>
    <xf numFmtId="0" fontId="300" fillId="0" borderId="57" xfId="0" applyFont="1" applyBorder="1" applyAlignment="1">
      <alignment horizontal="left" vertical="center"/>
    </xf>
    <xf numFmtId="0" fontId="15" fillId="91" borderId="57" xfId="0" applyFont="1" applyFill="1" applyBorder="1" applyAlignment="1">
      <alignment horizontal="left" vertical="center"/>
    </xf>
    <xf numFmtId="0" fontId="56" fillId="99" borderId="57" xfId="0" applyFont="1" applyFill="1" applyBorder="1" applyAlignment="1">
      <alignment horizontal="left" vertical="center"/>
    </xf>
    <xf numFmtId="0" fontId="210" fillId="99" borderId="57" xfId="0" applyFont="1" applyFill="1" applyBorder="1" applyAlignment="1">
      <alignment horizontal="left"/>
    </xf>
    <xf numFmtId="1" fontId="46" fillId="99" borderId="57" xfId="0" applyNumberFormat="1" applyFont="1" applyFill="1" applyBorder="1" applyAlignment="1">
      <alignment horizontal="left" vertical="center"/>
    </xf>
    <xf numFmtId="0" fontId="156" fillId="99" borderId="57" xfId="0" applyFont="1" applyFill="1" applyBorder="1" applyAlignment="1">
      <alignment horizontal="left" vertical="center"/>
    </xf>
    <xf numFmtId="0" fontId="231" fillId="99" borderId="57" xfId="0" applyFont="1" applyFill="1" applyBorder="1" applyAlignment="1">
      <alignment horizontal="left" vertical="center"/>
    </xf>
    <xf numFmtId="0" fontId="30"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7" fillId="99" borderId="57" xfId="0" applyNumberFormat="1" applyFont="1" applyFill="1" applyBorder="1" applyAlignment="1">
      <alignment horizontal="left" vertical="center"/>
    </xf>
    <xf numFmtId="0" fontId="37" fillId="99"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7" fillId="0" borderId="57" xfId="0" applyNumberFormat="1" applyFont="1" applyBorder="1" applyAlignment="1">
      <alignment horizontal="left" vertical="center"/>
    </xf>
    <xf numFmtId="167" fontId="211" fillId="0" borderId="57" xfId="20796" applyNumberFormat="1" applyFont="1" applyFill="1" applyBorder="1" applyAlignment="1">
      <alignment horizontal="left" vertical="center"/>
    </xf>
    <xf numFmtId="9" fontId="239" fillId="0" borderId="106" xfId="679" applyNumberFormat="1" applyFont="1" applyBorder="1" applyAlignment="1">
      <alignment horizontal="center" vertical="center"/>
    </xf>
    <xf numFmtId="0" fontId="11" fillId="0" borderId="0" xfId="0" applyFont="1"/>
    <xf numFmtId="169" fontId="16" fillId="0" borderId="29" xfId="343" applyNumberFormat="1" applyFont="1" applyFill="1" applyBorder="1" applyAlignment="1"/>
    <xf numFmtId="9" fontId="239" fillId="0" borderId="106" xfId="679" applyNumberFormat="1" applyFont="1" applyFill="1" applyBorder="1" applyAlignment="1">
      <alignment horizontal="center" vertical="center"/>
    </xf>
    <xf numFmtId="1" fontId="157" fillId="0" borderId="57" xfId="344" applyNumberFormat="1" applyFont="1" applyBorder="1" applyAlignment="1">
      <alignment horizontal="left" vertical="center"/>
    </xf>
    <xf numFmtId="10" fontId="211"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1" fillId="0" borderId="57" xfId="548" applyNumberFormat="1" applyFont="1" applyFill="1" applyBorder="1" applyAlignment="1">
      <alignment horizontal="left" vertical="center"/>
    </xf>
    <xf numFmtId="10" fontId="177"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49" fontId="40" fillId="0" borderId="83" xfId="0" applyNumberFormat="1" applyFont="1" applyBorder="1" applyAlignment="1">
      <alignment horizontal="left" vertical="center"/>
    </xf>
    <xf numFmtId="0" fontId="15" fillId="101" borderId="78" xfId="0" applyFont="1" applyFill="1" applyBorder="1" applyAlignment="1">
      <alignment vertical="center"/>
    </xf>
    <xf numFmtId="0" fontId="77" fillId="101" borderId="78" xfId="0" applyFont="1" applyFill="1" applyBorder="1" applyAlignment="1">
      <alignment horizontal="center" vertical="center"/>
    </xf>
    <xf numFmtId="49" fontId="20" fillId="101" borderId="78" xfId="0" applyNumberFormat="1" applyFont="1" applyFill="1" applyBorder="1" applyAlignment="1">
      <alignment vertical="center"/>
    </xf>
    <xf numFmtId="0" fontId="27" fillId="101" borderId="78" xfId="0" applyFont="1" applyFill="1" applyBorder="1" applyAlignment="1">
      <alignment vertical="center" wrapText="1"/>
    </xf>
    <xf numFmtId="1" fontId="27" fillId="101" borderId="78" xfId="0" applyNumberFormat="1" applyFont="1" applyFill="1" applyBorder="1" applyAlignment="1">
      <alignment horizontal="center" vertical="center"/>
    </xf>
    <xf numFmtId="1" fontId="90" fillId="101" borderId="78" xfId="0" applyNumberFormat="1" applyFont="1" applyFill="1" applyBorder="1" applyAlignment="1">
      <alignment horizontal="center" vertical="center"/>
    </xf>
    <xf numFmtId="0" fontId="15" fillId="100" borderId="78" xfId="0" applyFont="1" applyFill="1" applyBorder="1" applyAlignment="1">
      <alignment vertical="center"/>
    </xf>
    <xf numFmtId="0" fontId="14" fillId="100" borderId="78" xfId="0" applyFont="1" applyFill="1" applyBorder="1" applyAlignment="1">
      <alignment vertical="center"/>
    </xf>
    <xf numFmtId="0" fontId="14" fillId="100" borderId="78" xfId="0" applyFont="1" applyFill="1" applyBorder="1" applyAlignment="1">
      <alignment vertical="center" wrapText="1"/>
    </xf>
    <xf numFmtId="0" fontId="14" fillId="100" borderId="78" xfId="0" applyFont="1" applyFill="1" applyBorder="1" applyAlignment="1">
      <alignment horizontal="center" vertical="center"/>
    </xf>
    <xf numFmtId="0" fontId="30" fillId="100" borderId="78" xfId="0" applyFont="1" applyFill="1" applyBorder="1" applyAlignment="1">
      <alignment vertical="center"/>
    </xf>
    <xf numFmtId="0" fontId="254" fillId="0" borderId="79" xfId="0" applyFont="1" applyBorder="1" applyAlignment="1">
      <alignment horizontal="left" vertical="center"/>
    </xf>
    <xf numFmtId="0" fontId="15" fillId="102" borderId="78" xfId="0" applyFont="1" applyFill="1" applyBorder="1" applyAlignment="1">
      <alignment vertical="center"/>
    </xf>
    <xf numFmtId="0" fontId="77" fillId="102" borderId="78" xfId="0" applyFont="1" applyFill="1" applyBorder="1" applyAlignment="1">
      <alignment horizontal="center" vertical="center"/>
    </xf>
    <xf numFmtId="49" fontId="20" fillId="102" borderId="78" xfId="0" applyNumberFormat="1" applyFont="1" applyFill="1" applyBorder="1" applyAlignment="1">
      <alignment vertical="center"/>
    </xf>
    <xf numFmtId="0" fontId="27" fillId="102" borderId="78" xfId="0" applyFont="1" applyFill="1" applyBorder="1" applyAlignment="1">
      <alignment vertical="center" wrapText="1"/>
    </xf>
    <xf numFmtId="1" fontId="27" fillId="102" borderId="78" xfId="0" applyNumberFormat="1" applyFont="1" applyFill="1" applyBorder="1" applyAlignment="1">
      <alignment horizontal="center" vertical="center"/>
    </xf>
    <xf numFmtId="1" fontId="90" fillId="102" borderId="78" xfId="0" applyNumberFormat="1" applyFont="1" applyFill="1" applyBorder="1" applyAlignment="1">
      <alignment horizontal="center" vertical="center"/>
    </xf>
    <xf numFmtId="0" fontId="15" fillId="103" borderId="78" xfId="0" applyFont="1" applyFill="1" applyBorder="1" applyAlignment="1">
      <alignment vertical="center"/>
    </xf>
    <xf numFmtId="0" fontId="77" fillId="103" borderId="78" xfId="0" applyFont="1" applyFill="1" applyBorder="1" applyAlignment="1">
      <alignment horizontal="center" vertical="center"/>
    </xf>
    <xf numFmtId="49" fontId="20" fillId="103" borderId="78" xfId="0" applyNumberFormat="1" applyFont="1" applyFill="1" applyBorder="1" applyAlignment="1">
      <alignment vertical="center"/>
    </xf>
    <xf numFmtId="0" fontId="27" fillId="103" borderId="78" xfId="0" applyFont="1" applyFill="1" applyBorder="1" applyAlignment="1">
      <alignment vertical="center" wrapText="1"/>
    </xf>
    <xf numFmtId="1" fontId="27" fillId="103" borderId="78" xfId="0" applyNumberFormat="1" applyFont="1" applyFill="1" applyBorder="1" applyAlignment="1">
      <alignment horizontal="center" vertical="center"/>
    </xf>
    <xf numFmtId="1" fontId="90" fillId="103" borderId="78" xfId="0" applyNumberFormat="1" applyFont="1" applyFill="1" applyBorder="1" applyAlignment="1">
      <alignment horizontal="center" vertical="center"/>
    </xf>
    <xf numFmtId="1" fontId="236" fillId="0" borderId="0" xfId="0" applyNumberFormat="1" applyFont="1" applyAlignment="1">
      <alignment horizontal="left" vertical="center"/>
    </xf>
    <xf numFmtId="1" fontId="231" fillId="0" borderId="79" xfId="0" applyNumberFormat="1" applyFont="1" applyBorder="1" applyAlignment="1">
      <alignment horizontal="left" vertical="center"/>
    </xf>
    <xf numFmtId="49" fontId="27" fillId="103" borderId="78" xfId="0" applyNumberFormat="1" applyFont="1" applyFill="1" applyBorder="1" applyAlignment="1">
      <alignment vertical="center"/>
    </xf>
    <xf numFmtId="0" fontId="157" fillId="0" borderId="0" xfId="0" applyFont="1"/>
    <xf numFmtId="0" fontId="40" fillId="0" borderId="0" xfId="0" applyFont="1"/>
    <xf numFmtId="1" fontId="156" fillId="0" borderId="0" xfId="0" applyNumberFormat="1" applyFont="1" applyAlignment="1">
      <alignment horizontal="left"/>
    </xf>
    <xf numFmtId="0" fontId="29" fillId="0" borderId="0" xfId="0" applyFont="1" applyAlignment="1">
      <alignment wrapText="1"/>
    </xf>
    <xf numFmtId="1" fontId="26" fillId="103" borderId="78" xfId="0" applyNumberFormat="1" applyFont="1" applyFill="1" applyBorder="1" applyAlignment="1">
      <alignment horizontal="center" vertical="center"/>
    </xf>
    <xf numFmtId="0" fontId="146" fillId="103" borderId="78" xfId="0" applyFont="1" applyFill="1" applyBorder="1" applyAlignment="1">
      <alignment vertical="center"/>
    </xf>
    <xf numFmtId="49" fontId="237" fillId="103" borderId="78" xfId="0" applyNumberFormat="1" applyFont="1" applyFill="1" applyBorder="1" applyAlignment="1">
      <alignment vertical="center"/>
    </xf>
    <xf numFmtId="1" fontId="227" fillId="103" borderId="78" xfId="0" applyNumberFormat="1" applyFont="1" applyFill="1" applyBorder="1" applyAlignment="1">
      <alignment horizontal="center" vertical="center"/>
    </xf>
    <xf numFmtId="0" fontId="15" fillId="104" borderId="78" xfId="0" applyFont="1" applyFill="1" applyBorder="1" applyAlignment="1">
      <alignment vertical="center"/>
    </xf>
    <xf numFmtId="0" fontId="77" fillId="104" borderId="78" xfId="0" applyFont="1" applyFill="1" applyBorder="1" applyAlignment="1">
      <alignment horizontal="center" vertical="center"/>
    </xf>
    <xf numFmtId="49" fontId="20" fillId="104" borderId="78" xfId="0" applyNumberFormat="1" applyFont="1" applyFill="1" applyBorder="1" applyAlignment="1">
      <alignment vertical="center"/>
    </xf>
    <xf numFmtId="0" fontId="27" fillId="104" borderId="78" xfId="0" applyFont="1" applyFill="1" applyBorder="1" applyAlignment="1">
      <alignment vertical="center" wrapText="1"/>
    </xf>
    <xf numFmtId="1" fontId="27" fillId="104" borderId="78" xfId="0" applyNumberFormat="1" applyFont="1" applyFill="1" applyBorder="1" applyAlignment="1">
      <alignment horizontal="center" vertical="center"/>
    </xf>
    <xf numFmtId="1" fontId="90" fillId="104" borderId="78" xfId="0" applyNumberFormat="1" applyFont="1" applyFill="1" applyBorder="1" applyAlignment="1">
      <alignment horizontal="center" vertical="center"/>
    </xf>
    <xf numFmtId="0" fontId="15" fillId="105" borderId="78" xfId="0" applyFont="1" applyFill="1" applyBorder="1" applyAlignment="1">
      <alignment vertical="center"/>
    </xf>
    <xf numFmtId="0" fontId="77" fillId="105" borderId="78" xfId="0" applyFont="1" applyFill="1" applyBorder="1" applyAlignment="1">
      <alignment horizontal="center" vertical="center"/>
    </xf>
    <xf numFmtId="49" fontId="20" fillId="105" borderId="78" xfId="0" applyNumberFormat="1" applyFont="1" applyFill="1" applyBorder="1" applyAlignment="1">
      <alignment vertical="center"/>
    </xf>
    <xf numFmtId="0" fontId="27" fillId="105" borderId="78" xfId="0" applyFont="1" applyFill="1" applyBorder="1" applyAlignment="1">
      <alignment vertical="center" wrapText="1"/>
    </xf>
    <xf numFmtId="1" fontId="27" fillId="105" borderId="78" xfId="0" applyNumberFormat="1" applyFont="1" applyFill="1" applyBorder="1" applyAlignment="1">
      <alignment horizontal="center" vertical="center"/>
    </xf>
    <xf numFmtId="1" fontId="90" fillId="105" borderId="78" xfId="0" applyNumberFormat="1" applyFont="1" applyFill="1" applyBorder="1" applyAlignment="1">
      <alignment horizontal="center" vertical="center"/>
    </xf>
    <xf numFmtId="167" fontId="18" fillId="43" borderId="0" xfId="265" applyNumberFormat="1" applyFont="1" applyFill="1" applyBorder="1" applyAlignment="1">
      <alignment horizontal="right" vertical="center"/>
    </xf>
    <xf numFmtId="0" fontId="50" fillId="43" borderId="0" xfId="2" applyFont="1" applyFill="1" applyAlignment="1">
      <alignment horizontal="left" vertical="center" wrapText="1"/>
    </xf>
    <xf numFmtId="0" fontId="42" fillId="43" borderId="0" xfId="2" applyFont="1" applyFill="1" applyAlignment="1">
      <alignment horizontal="center" vertical="center"/>
    </xf>
    <xf numFmtId="167" fontId="17" fillId="43" borderId="0" xfId="2" applyNumberFormat="1" applyFont="1" applyFill="1" applyAlignment="1">
      <alignment horizontal="right" vertical="center"/>
    </xf>
    <xf numFmtId="167" fontId="18" fillId="0" borderId="0" xfId="233" applyNumberFormat="1" applyFont="1" applyBorder="1" applyAlignment="1" applyProtection="1">
      <alignment horizontal="right" vertical="center"/>
    </xf>
    <xf numFmtId="167" fontId="14" fillId="0" borderId="93" xfId="265" applyNumberFormat="1" applyFont="1" applyBorder="1" applyAlignment="1">
      <alignment horizontal="right" vertical="center"/>
    </xf>
    <xf numFmtId="0" fontId="62" fillId="48" borderId="0" xfId="2" applyFont="1" applyFill="1" applyAlignment="1">
      <alignment horizontal="center" vertical="center"/>
    </xf>
    <xf numFmtId="0" fontId="51" fillId="48" borderId="0" xfId="2" applyFont="1" applyFill="1" applyAlignment="1">
      <alignment horizontal="left" vertical="center"/>
    </xf>
    <xf numFmtId="0" fontId="54" fillId="48" borderId="0" xfId="2" applyFont="1" applyFill="1" applyAlignment="1">
      <alignment horizontal="center" vertical="center"/>
    </xf>
    <xf numFmtId="0" fontId="42" fillId="48" borderId="0" xfId="2" applyFont="1" applyFill="1" applyAlignment="1">
      <alignment horizontal="center" vertical="center"/>
    </xf>
    <xf numFmtId="167" fontId="54" fillId="48" borderId="0" xfId="2" applyNumberFormat="1" applyFont="1" applyFill="1" applyAlignment="1">
      <alignment horizontal="right" vertical="center"/>
    </xf>
    <xf numFmtId="167" fontId="68" fillId="48" borderId="0" xfId="265" applyNumberFormat="1" applyFont="1" applyFill="1" applyBorder="1" applyAlignment="1">
      <alignment horizontal="right" vertical="center"/>
    </xf>
    <xf numFmtId="0" fontId="42" fillId="48" borderId="0" xfId="2" applyFont="1" applyFill="1" applyAlignment="1">
      <alignment vertical="center"/>
    </xf>
    <xf numFmtId="0" fontId="63" fillId="48" borderId="0" xfId="2" applyFont="1" applyFill="1" applyAlignment="1">
      <alignment horizontal="center" vertical="center"/>
    </xf>
    <xf numFmtId="0" fontId="69" fillId="48" borderId="0" xfId="2" applyFont="1" applyFill="1" applyAlignment="1">
      <alignment horizontal="left" vertical="center"/>
    </xf>
    <xf numFmtId="0" fontId="23" fillId="48" borderId="0" xfId="2" applyFont="1" applyFill="1" applyAlignment="1">
      <alignment vertical="center" wrapText="1"/>
    </xf>
    <xf numFmtId="167" fontId="23" fillId="48" borderId="0" xfId="2" applyNumberFormat="1" applyFont="1" applyFill="1" applyAlignment="1">
      <alignment horizontal="right" vertical="center"/>
    </xf>
    <xf numFmtId="167" fontId="23" fillId="48" borderId="0" xfId="265" applyNumberFormat="1" applyFont="1" applyFill="1" applyBorder="1" applyAlignment="1">
      <alignment horizontal="right" vertical="center"/>
    </xf>
    <xf numFmtId="0" fontId="37" fillId="113" borderId="90" xfId="0" applyFont="1" applyFill="1" applyBorder="1" applyAlignment="1">
      <alignment vertical="center"/>
    </xf>
    <xf numFmtId="0" fontId="14" fillId="48" borderId="78" xfId="0" applyFont="1" applyFill="1" applyBorder="1" applyAlignment="1">
      <alignment horizontal="center" vertical="center"/>
    </xf>
    <xf numFmtId="169" fontId="16" fillId="0" borderId="107" xfId="343" applyNumberFormat="1" applyFont="1" applyBorder="1" applyAlignment="1"/>
    <xf numFmtId="169" fontId="16" fillId="0" borderId="108" xfId="343" applyNumberFormat="1" applyFont="1" applyFill="1" applyBorder="1" applyAlignment="1">
      <alignment horizontal="center"/>
    </xf>
    <xf numFmtId="187" fontId="14" fillId="0" borderId="108" xfId="343" applyNumberFormat="1" applyFont="1" applyFill="1" applyBorder="1" applyAlignment="1">
      <alignment horizontal="right" vertical="center"/>
    </xf>
    <xf numFmtId="0" fontId="16" fillId="0" borderId="108" xfId="813" applyFont="1" applyBorder="1"/>
    <xf numFmtId="0" fontId="45" fillId="0" borderId="108" xfId="813" applyFont="1" applyBorder="1" applyAlignment="1">
      <alignment horizontal="center"/>
    </xf>
    <xf numFmtId="0" fontId="29" fillId="0" borderId="108" xfId="813" applyFont="1" applyBorder="1" applyAlignment="1">
      <alignment horizontal="left"/>
    </xf>
    <xf numFmtId="169" fontId="16" fillId="0" borderId="108" xfId="343" applyNumberFormat="1" applyFont="1" applyBorder="1" applyAlignment="1"/>
    <xf numFmtId="169" fontId="16" fillId="0" borderId="108" xfId="343" applyNumberFormat="1" applyFont="1" applyBorder="1" applyAlignment="1">
      <alignment horizontal="center"/>
    </xf>
    <xf numFmtId="169" fontId="16" fillId="0" borderId="108" xfId="343" applyNumberFormat="1" applyFont="1" applyFill="1" applyBorder="1" applyAlignment="1"/>
    <xf numFmtId="0" fontId="15" fillId="115" borderId="108" xfId="813" applyFont="1" applyFill="1" applyBorder="1"/>
    <xf numFmtId="168" fontId="45" fillId="115" borderId="108" xfId="813" applyNumberFormat="1" applyFont="1" applyFill="1" applyBorder="1" applyAlignment="1">
      <alignment horizontal="left"/>
    </xf>
    <xf numFmtId="0" fontId="30" fillId="115" borderId="108" xfId="813" applyFont="1" applyFill="1" applyBorder="1" applyAlignment="1">
      <alignment horizontal="left"/>
    </xf>
    <xf numFmtId="0" fontId="29" fillId="115" borderId="108" xfId="813" applyFont="1" applyFill="1" applyBorder="1" applyAlignment="1">
      <alignment horizontal="left"/>
    </xf>
    <xf numFmtId="0" fontId="16" fillId="115" borderId="108" xfId="813" applyFont="1" applyFill="1" applyBorder="1" applyAlignment="1">
      <alignment horizontal="left"/>
    </xf>
    <xf numFmtId="0" fontId="16" fillId="115" borderId="108" xfId="813" applyFont="1" applyFill="1" applyBorder="1" applyAlignment="1">
      <alignment horizontal="center"/>
    </xf>
    <xf numFmtId="0" fontId="14" fillId="115" borderId="108" xfId="813" applyFont="1" applyFill="1" applyBorder="1" applyAlignment="1">
      <alignment horizontal="right" vertical="center"/>
    </xf>
    <xf numFmtId="9" fontId="239" fillId="0" borderId="108" xfId="679" applyNumberFormat="1" applyFont="1" applyBorder="1" applyAlignment="1">
      <alignment horizontal="center" vertical="center"/>
    </xf>
    <xf numFmtId="187" fontId="14" fillId="0" borderId="108" xfId="343" applyNumberFormat="1" applyFont="1" applyBorder="1" applyAlignment="1">
      <alignment horizontal="right" vertical="center"/>
    </xf>
    <xf numFmtId="168" fontId="16" fillId="0" borderId="108" xfId="343" applyNumberFormat="1" applyFont="1" applyBorder="1" applyAlignment="1">
      <alignment horizontal="center"/>
    </xf>
    <xf numFmtId="0" fontId="146" fillId="117" borderId="108" xfId="233" applyFont="1" applyFill="1" applyBorder="1" applyAlignment="1" applyProtection="1"/>
    <xf numFmtId="0" fontId="45" fillId="117" borderId="108" xfId="813" applyFont="1" applyFill="1" applyBorder="1" applyAlignment="1">
      <alignment horizontal="left"/>
    </xf>
    <xf numFmtId="0" fontId="30" fillId="117" borderId="108" xfId="813" applyFont="1" applyFill="1" applyBorder="1" applyAlignment="1">
      <alignment horizontal="left"/>
    </xf>
    <xf numFmtId="0" fontId="29" fillId="117" borderId="108" xfId="813" applyFont="1" applyFill="1" applyBorder="1" applyAlignment="1">
      <alignment horizontal="left"/>
    </xf>
    <xf numFmtId="0" fontId="16" fillId="117" borderId="108" xfId="813" applyFont="1" applyFill="1" applyBorder="1" applyAlignment="1">
      <alignment horizontal="left"/>
    </xf>
    <xf numFmtId="0" fontId="16" fillId="117" borderId="108" xfId="813" applyFont="1" applyFill="1" applyBorder="1" applyAlignment="1">
      <alignment horizontal="center"/>
    </xf>
    <xf numFmtId="0" fontId="14" fillId="117" borderId="108" xfId="813" applyFont="1" applyFill="1" applyBorder="1" applyAlignment="1">
      <alignment horizontal="right" vertical="center"/>
    </xf>
    <xf numFmtId="0" fontId="15" fillId="116" borderId="108" xfId="813" applyFont="1" applyFill="1" applyBorder="1"/>
    <xf numFmtId="0" fontId="45" fillId="116" borderId="108" xfId="813" applyFont="1" applyFill="1" applyBorder="1" applyAlignment="1">
      <alignment horizontal="left"/>
    </xf>
    <xf numFmtId="0" fontId="30" fillId="116" borderId="108" xfId="813" applyFont="1" applyFill="1" applyBorder="1" applyAlignment="1">
      <alignment horizontal="left"/>
    </xf>
    <xf numFmtId="0" fontId="29" fillId="116" borderId="108" xfId="813" applyFont="1" applyFill="1" applyBorder="1" applyAlignment="1">
      <alignment horizontal="left"/>
    </xf>
    <xf numFmtId="0" fontId="16" fillId="116" borderId="108" xfId="813" applyFont="1" applyFill="1" applyBorder="1" applyAlignment="1">
      <alignment horizontal="left"/>
    </xf>
    <xf numFmtId="0" fontId="16" fillId="116" borderId="108" xfId="813" applyFont="1" applyFill="1" applyBorder="1" applyAlignment="1">
      <alignment horizontal="center"/>
    </xf>
    <xf numFmtId="0" fontId="14" fillId="116" borderId="108" xfId="813" applyFont="1" applyFill="1" applyBorder="1" applyAlignment="1">
      <alignment horizontal="right" vertical="center"/>
    </xf>
    <xf numFmtId="0" fontId="29" fillId="0" borderId="108" xfId="813" applyFont="1" applyBorder="1"/>
    <xf numFmtId="0" fontId="15" fillId="105" borderId="108" xfId="813" applyFont="1" applyFill="1" applyBorder="1"/>
    <xf numFmtId="0" fontId="45" fillId="105" borderId="108" xfId="813" applyFont="1" applyFill="1" applyBorder="1" applyAlignment="1">
      <alignment horizontal="left"/>
    </xf>
    <xf numFmtId="0" fontId="30" fillId="105" borderId="108" xfId="813" applyFont="1" applyFill="1" applyBorder="1" applyAlignment="1">
      <alignment horizontal="left"/>
    </xf>
    <xf numFmtId="0" fontId="29" fillId="105" borderId="108" xfId="813" applyFont="1" applyFill="1" applyBorder="1" applyAlignment="1">
      <alignment horizontal="left"/>
    </xf>
    <xf numFmtId="0" fontId="16" fillId="105" borderId="108" xfId="813" applyFont="1" applyFill="1" applyBorder="1" applyAlignment="1">
      <alignment horizontal="left"/>
    </xf>
    <xf numFmtId="0" fontId="16" fillId="105" borderId="108" xfId="813" applyFont="1" applyFill="1" applyBorder="1" applyAlignment="1">
      <alignment horizontal="center"/>
    </xf>
    <xf numFmtId="0" fontId="14" fillId="105" borderId="108" xfId="813" applyFont="1" applyFill="1" applyBorder="1" applyAlignment="1">
      <alignment horizontal="right" vertical="center"/>
    </xf>
    <xf numFmtId="187" fontId="14" fillId="0" borderId="108" xfId="343" quotePrefix="1" applyNumberFormat="1" applyFont="1" applyFill="1" applyBorder="1" applyAlignment="1">
      <alignment horizontal="right" vertical="center"/>
    </xf>
    <xf numFmtId="0" fontId="15" fillId="99" borderId="108" xfId="813" applyFont="1" applyFill="1" applyBorder="1"/>
    <xf numFmtId="0" fontId="45" fillId="99" borderId="108" xfId="813" applyFont="1" applyFill="1" applyBorder="1" applyAlignment="1">
      <alignment horizontal="left"/>
    </xf>
    <xf numFmtId="0" fontId="30" fillId="99" borderId="108" xfId="813" applyFont="1" applyFill="1" applyBorder="1" applyAlignment="1">
      <alignment horizontal="left"/>
    </xf>
    <xf numFmtId="0" fontId="29" fillId="99" borderId="108" xfId="813" applyFont="1" applyFill="1" applyBorder="1" applyAlignment="1">
      <alignment horizontal="left"/>
    </xf>
    <xf numFmtId="168" fontId="16" fillId="99" borderId="108" xfId="813" applyNumberFormat="1" applyFont="1" applyFill="1" applyBorder="1" applyAlignment="1">
      <alignment horizontal="left"/>
    </xf>
    <xf numFmtId="168" fontId="16" fillId="99" borderId="108" xfId="813" applyNumberFormat="1" applyFont="1" applyFill="1" applyBorder="1" applyAlignment="1">
      <alignment horizontal="center"/>
    </xf>
    <xf numFmtId="168" fontId="16" fillId="99" borderId="108" xfId="343" applyNumberFormat="1" applyFont="1" applyFill="1" applyBorder="1" applyAlignment="1">
      <alignment horizontal="right" vertical="center"/>
    </xf>
    <xf numFmtId="168" fontId="14" fillId="99" borderId="108" xfId="343" applyNumberFormat="1" applyFont="1" applyFill="1" applyBorder="1" applyAlignment="1">
      <alignment horizontal="right" vertical="center"/>
    </xf>
    <xf numFmtId="0" fontId="15" fillId="99" borderId="108" xfId="813" applyFont="1" applyFill="1" applyBorder="1" applyAlignment="1">
      <alignment horizontal="left"/>
    </xf>
    <xf numFmtId="168" fontId="14" fillId="99" borderId="108" xfId="813" applyNumberFormat="1" applyFont="1" applyFill="1" applyBorder="1" applyAlignment="1">
      <alignment horizontal="right" vertical="center"/>
    </xf>
    <xf numFmtId="168" fontId="16" fillId="0" borderId="108" xfId="343" applyNumberFormat="1" applyFont="1" applyFill="1" applyBorder="1" applyAlignment="1">
      <alignment horizontal="center"/>
    </xf>
    <xf numFmtId="0" fontId="146" fillId="120" borderId="109" xfId="813" applyFont="1" applyFill="1" applyBorder="1"/>
    <xf numFmtId="0" fontId="239" fillId="120" borderId="110" xfId="813" applyFont="1" applyFill="1" applyBorder="1"/>
    <xf numFmtId="0" fontId="26" fillId="120" borderId="110" xfId="813" applyFont="1" applyFill="1" applyBorder="1"/>
    <xf numFmtId="169" fontId="14" fillId="120" borderId="110" xfId="343" applyNumberFormat="1" applyFont="1" applyFill="1" applyBorder="1" applyAlignment="1"/>
    <xf numFmtId="169" fontId="14" fillId="120" borderId="110" xfId="343" applyNumberFormat="1" applyFont="1" applyFill="1" applyBorder="1" applyAlignment="1">
      <alignment horizontal="center"/>
    </xf>
    <xf numFmtId="168" fontId="14" fillId="120" borderId="107" xfId="343" applyNumberFormat="1" applyFont="1" applyFill="1" applyBorder="1" applyAlignment="1">
      <alignment horizontal="right" vertical="center"/>
    </xf>
    <xf numFmtId="9" fontId="239" fillId="0" borderId="108" xfId="679" applyNumberFormat="1" applyFont="1" applyFill="1" applyBorder="1" applyAlignment="1">
      <alignment horizontal="center" vertical="center"/>
    </xf>
    <xf numFmtId="168" fontId="45" fillId="99" borderId="108" xfId="813" applyNumberFormat="1" applyFont="1" applyFill="1" applyBorder="1" applyAlignment="1">
      <alignment horizontal="left"/>
    </xf>
    <xf numFmtId="0" fontId="16" fillId="99" borderId="108" xfId="813" applyFont="1" applyFill="1" applyBorder="1" applyAlignment="1">
      <alignment horizontal="left"/>
    </xf>
    <xf numFmtId="0" fontId="16" fillId="99" borderId="108" xfId="813" applyFont="1" applyFill="1" applyBorder="1" applyAlignment="1">
      <alignment horizontal="center"/>
    </xf>
    <xf numFmtId="0" fontId="14" fillId="99" borderId="108" xfId="813" applyFont="1" applyFill="1" applyBorder="1" applyAlignment="1">
      <alignment horizontal="right" vertical="center"/>
    </xf>
    <xf numFmtId="187" fontId="14" fillId="0" borderId="108" xfId="343" applyNumberFormat="1" applyFont="1" applyFill="1" applyBorder="1" applyAlignment="1"/>
    <xf numFmtId="0" fontId="15" fillId="93" borderId="108" xfId="813" applyFont="1" applyFill="1" applyBorder="1"/>
    <xf numFmtId="0" fontId="45" fillId="93" borderId="108" xfId="813" applyFont="1" applyFill="1" applyBorder="1" applyAlignment="1">
      <alignment horizontal="left"/>
    </xf>
    <xf numFmtId="0" fontId="29" fillId="93" borderId="108" xfId="813" applyFont="1" applyFill="1" applyBorder="1" applyAlignment="1">
      <alignment horizontal="left"/>
    </xf>
    <xf numFmtId="168" fontId="16" fillId="93" borderId="108" xfId="813" applyNumberFormat="1" applyFont="1" applyFill="1" applyBorder="1" applyAlignment="1">
      <alignment horizontal="left"/>
    </xf>
    <xf numFmtId="168" fontId="16" fillId="93" borderId="108" xfId="813" applyNumberFormat="1" applyFont="1" applyFill="1" applyBorder="1" applyAlignment="1">
      <alignment horizontal="center"/>
    </xf>
    <xf numFmtId="168" fontId="16" fillId="93" borderId="108" xfId="343" applyNumberFormat="1" applyFont="1" applyFill="1" applyBorder="1" applyAlignment="1">
      <alignment horizontal="right" vertical="center"/>
    </xf>
    <xf numFmtId="187" fontId="14" fillId="0" borderId="108" xfId="343" applyNumberFormat="1" applyFont="1" applyBorder="1" applyAlignment="1"/>
    <xf numFmtId="0" fontId="29" fillId="0" borderId="108" xfId="813" quotePrefix="1" applyFont="1" applyBorder="1" applyAlignment="1">
      <alignment horizontal="left"/>
    </xf>
    <xf numFmtId="0" fontId="303" fillId="94" borderId="108" xfId="813" applyFont="1" applyFill="1" applyBorder="1" applyAlignment="1">
      <alignment horizontal="left" vertical="center"/>
    </xf>
    <xf numFmtId="0" fontId="147" fillId="94" borderId="108" xfId="813" applyFont="1" applyFill="1" applyBorder="1" applyAlignment="1">
      <alignment horizontal="left"/>
    </xf>
    <xf numFmtId="0" fontId="147" fillId="94" borderId="108" xfId="813" applyFont="1" applyFill="1" applyBorder="1" applyAlignment="1">
      <alignment horizontal="center"/>
    </xf>
    <xf numFmtId="0" fontId="146" fillId="94" borderId="108" xfId="813" applyFont="1" applyFill="1" applyBorder="1" applyAlignment="1">
      <alignment horizontal="right" vertical="center"/>
    </xf>
    <xf numFmtId="0" fontId="15" fillId="94" borderId="108" xfId="813" applyFont="1" applyFill="1" applyBorder="1"/>
    <xf numFmtId="0" fontId="45" fillId="94" borderId="108" xfId="813" applyFont="1" applyFill="1" applyBorder="1" applyAlignment="1">
      <alignment horizontal="left" vertical="center"/>
    </xf>
    <xf numFmtId="0" fontId="16" fillId="94" borderId="108" xfId="813" applyFont="1" applyFill="1" applyBorder="1" applyAlignment="1">
      <alignment horizontal="left"/>
    </xf>
    <xf numFmtId="0" fontId="16" fillId="94" borderId="108" xfId="813" applyFont="1" applyFill="1" applyBorder="1" applyAlignment="1">
      <alignment horizontal="center"/>
    </xf>
    <xf numFmtId="0" fontId="14" fillId="94" borderId="108" xfId="813" applyFont="1" applyFill="1" applyBorder="1" applyAlignment="1">
      <alignment horizontal="right" vertical="center"/>
    </xf>
    <xf numFmtId="0" fontId="30" fillId="94" borderId="108" xfId="813" applyFont="1" applyFill="1" applyBorder="1"/>
    <xf numFmtId="0" fontId="29" fillId="0" borderId="107" xfId="813" applyFont="1" applyBorder="1"/>
    <xf numFmtId="168" fontId="14" fillId="0" borderId="108" xfId="343" applyNumberFormat="1" applyFont="1" applyBorder="1" applyAlignment="1">
      <alignment horizontal="right" vertical="center"/>
    </xf>
    <xf numFmtId="0" fontId="45" fillId="105" borderId="108" xfId="813" applyFont="1" applyFill="1" applyBorder="1" applyAlignment="1">
      <alignment horizontal="left" vertical="center"/>
    </xf>
    <xf numFmtId="0" fontId="30" fillId="105" borderId="108" xfId="813" applyFont="1" applyFill="1" applyBorder="1"/>
    <xf numFmtId="169" fontId="210" fillId="0" borderId="108" xfId="343" applyNumberFormat="1" applyFont="1" applyBorder="1" applyAlignment="1">
      <alignment horizontal="center"/>
    </xf>
    <xf numFmtId="168" fontId="14" fillId="0" borderId="108" xfId="343" applyNumberFormat="1" applyFont="1" applyFill="1" applyBorder="1" applyAlignment="1">
      <alignment horizontal="right" vertical="center"/>
    </xf>
    <xf numFmtId="0" fontId="163" fillId="0" borderId="59" xfId="378" applyFont="1" applyBorder="1" applyAlignment="1">
      <alignment horizontal="left" vertical="center"/>
    </xf>
    <xf numFmtId="0" fontId="146" fillId="122" borderId="57" xfId="813" applyFont="1" applyFill="1" applyBorder="1" applyAlignment="1">
      <alignment horizontal="left" vertical="center" wrapText="1"/>
    </xf>
    <xf numFmtId="0" fontId="42" fillId="122" borderId="57" xfId="813" applyFont="1" applyFill="1" applyBorder="1" applyAlignment="1">
      <alignment horizontal="left" vertical="center" wrapText="1"/>
    </xf>
    <xf numFmtId="0" fontId="42" fillId="122" borderId="57" xfId="813" applyFont="1" applyFill="1" applyBorder="1" applyAlignment="1">
      <alignment horizontal="left" vertical="center"/>
    </xf>
    <xf numFmtId="0" fontId="42" fillId="122" borderId="57" xfId="813" applyFont="1" applyFill="1" applyBorder="1" applyAlignment="1">
      <alignment horizontal="center" vertical="center" wrapText="1"/>
    </xf>
    <xf numFmtId="0" fontId="177"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40" fillId="0" borderId="57" xfId="0" applyFont="1" applyBorder="1" applyAlignment="1">
      <alignment horizontal="left" vertical="center" wrapText="1"/>
    </xf>
    <xf numFmtId="0" fontId="16" fillId="0" borderId="57" xfId="0" applyFont="1" applyBorder="1" applyAlignment="1">
      <alignment horizontal="center" vertical="center" wrapText="1"/>
    </xf>
    <xf numFmtId="167" fontId="16" fillId="0" borderId="57" xfId="0" applyNumberFormat="1" applyFont="1" applyBorder="1" applyAlignment="1">
      <alignment horizontal="left" vertical="center" wrapText="1"/>
    </xf>
    <xf numFmtId="0" fontId="304" fillId="0" borderId="0" xfId="0" applyFont="1" applyAlignment="1">
      <alignment horizontal="left" vertical="center"/>
    </xf>
    <xf numFmtId="0" fontId="146" fillId="123" borderId="57" xfId="813" applyFont="1" applyFill="1" applyBorder="1" applyAlignment="1">
      <alignment horizontal="left" vertical="center" wrapText="1"/>
    </xf>
    <xf numFmtId="0" fontId="42" fillId="123" borderId="57" xfId="813" applyFont="1" applyFill="1" applyBorder="1" applyAlignment="1">
      <alignment horizontal="left" vertical="center" wrapText="1"/>
    </xf>
    <xf numFmtId="0" fontId="42" fillId="123" borderId="57" xfId="813" applyFont="1" applyFill="1" applyBorder="1" applyAlignment="1">
      <alignment horizontal="left" vertical="center"/>
    </xf>
    <xf numFmtId="0" fontId="42" fillId="123" borderId="57" xfId="813" applyFont="1" applyFill="1" applyBorder="1" applyAlignment="1">
      <alignment horizontal="center" vertical="center" wrapText="1"/>
    </xf>
    <xf numFmtId="0" fontId="147"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6" fillId="124" borderId="57" xfId="0" applyFont="1" applyFill="1" applyBorder="1" applyAlignment="1">
      <alignment horizontal="left" vertical="center" wrapText="1"/>
    </xf>
    <xf numFmtId="0" fontId="156" fillId="124" borderId="57" xfId="0" applyFont="1" applyFill="1" applyBorder="1" applyAlignment="1">
      <alignment horizontal="left" vertical="center"/>
    </xf>
    <xf numFmtId="0" fontId="156" fillId="124" borderId="57" xfId="0" applyFont="1" applyFill="1" applyBorder="1" applyAlignment="1">
      <alignment horizontal="center" vertical="center"/>
    </xf>
    <xf numFmtId="167" fontId="156" fillId="124" borderId="57" xfId="0" applyNumberFormat="1" applyFont="1" applyFill="1" applyBorder="1" applyAlignment="1">
      <alignment horizontal="left" vertical="center"/>
    </xf>
    <xf numFmtId="0" fontId="146" fillId="124" borderId="57" xfId="0" applyFont="1" applyFill="1" applyBorder="1" applyAlignment="1">
      <alignment horizontal="left" vertical="center"/>
    </xf>
    <xf numFmtId="0" fontId="177" fillId="124" borderId="57" xfId="0" applyFont="1" applyFill="1" applyBorder="1" applyAlignment="1">
      <alignment horizontal="left" vertical="center"/>
    </xf>
    <xf numFmtId="171" fontId="15" fillId="50" borderId="107" xfId="0" applyNumberFormat="1" applyFont="1" applyFill="1" applyBorder="1" applyAlignment="1">
      <alignment horizontal="left" vertical="center"/>
    </xf>
    <xf numFmtId="0" fontId="15" fillId="50" borderId="107" xfId="0" applyFont="1" applyFill="1" applyBorder="1" applyAlignment="1">
      <alignment horizontal="left" vertical="center"/>
    </xf>
    <xf numFmtId="171" fontId="15" fillId="51" borderId="107" xfId="0" applyNumberFormat="1" applyFont="1" applyFill="1" applyBorder="1" applyAlignment="1">
      <alignment horizontal="left" vertical="center"/>
    </xf>
    <xf numFmtId="0" fontId="256" fillId="51" borderId="107" xfId="0" applyFont="1" applyFill="1" applyBorder="1" applyAlignment="1">
      <alignment horizontal="center" vertical="center"/>
    </xf>
    <xf numFmtId="0" fontId="256" fillId="51" borderId="107" xfId="0" applyFont="1" applyFill="1" applyBorder="1" applyAlignment="1">
      <alignment horizontal="left" vertical="center"/>
    </xf>
    <xf numFmtId="0" fontId="16" fillId="0" borderId="107" xfId="0" applyFont="1" applyBorder="1" applyAlignment="1">
      <alignment horizontal="left" vertical="center" wrapText="1"/>
    </xf>
    <xf numFmtId="0" fontId="16" fillId="0" borderId="107" xfId="0" applyFont="1" applyBorder="1" applyAlignment="1">
      <alignment horizontal="left" vertical="center"/>
    </xf>
    <xf numFmtId="0" fontId="16" fillId="0" borderId="107" xfId="0" applyFont="1" applyBorder="1" applyAlignment="1">
      <alignment vertical="center"/>
    </xf>
    <xf numFmtId="169" fontId="16" fillId="0" borderId="107" xfId="343" applyNumberFormat="1" applyFont="1" applyFill="1" applyBorder="1" applyAlignment="1">
      <alignment vertical="center"/>
    </xf>
    <xf numFmtId="169" fontId="46" fillId="0" borderId="111" xfId="343" applyNumberFormat="1" applyFont="1" applyFill="1" applyBorder="1"/>
    <xf numFmtId="167" fontId="16" fillId="0" borderId="109" xfId="343" applyNumberFormat="1" applyFont="1" applyFill="1" applyBorder="1" applyAlignment="1">
      <alignment horizontal="center" vertical="center"/>
    </xf>
    <xf numFmtId="0" fontId="16" fillId="0" borderId="107" xfId="492" applyFont="1" applyBorder="1" applyAlignment="1">
      <alignment horizontal="left" vertical="center"/>
    </xf>
    <xf numFmtId="169" fontId="14" fillId="0" borderId="111" xfId="343" applyNumberFormat="1" applyFont="1" applyFill="1" applyBorder="1"/>
    <xf numFmtId="0" fontId="16" fillId="0" borderId="107" xfId="343" applyNumberFormat="1" applyFont="1" applyFill="1" applyBorder="1" applyAlignment="1">
      <alignment horizontal="left" vertical="center"/>
    </xf>
    <xf numFmtId="0" fontId="15"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1" fillId="0" borderId="111" xfId="343" applyNumberFormat="1" applyFont="1" applyFill="1" applyBorder="1"/>
    <xf numFmtId="167" fontId="305" fillId="0" borderId="109" xfId="343" applyNumberFormat="1" applyFont="1" applyFill="1" applyBorder="1" applyAlignment="1">
      <alignment horizontal="center" vertical="center"/>
    </xf>
    <xf numFmtId="188" fontId="15" fillId="51" borderId="107" xfId="0" applyNumberFormat="1" applyFont="1" applyFill="1" applyBorder="1" applyAlignment="1">
      <alignment horizontal="left" vertical="center"/>
    </xf>
    <xf numFmtId="0" fontId="14" fillId="51" borderId="19" xfId="1104" applyFont="1" applyFill="1" applyBorder="1" applyAlignment="1">
      <alignment horizontal="center" vertical="center" wrapText="1"/>
    </xf>
    <xf numFmtId="0" fontId="16" fillId="0" borderId="107" xfId="1307" applyFont="1" applyBorder="1" applyAlignment="1">
      <alignment horizontal="left" vertical="center"/>
    </xf>
    <xf numFmtId="0" fontId="15" fillId="51" borderId="107" xfId="0" applyFont="1" applyFill="1" applyBorder="1" applyAlignment="1">
      <alignment horizontal="center" vertical="center"/>
    </xf>
    <xf numFmtId="169" fontId="16" fillId="0" borderId="111" xfId="343" applyNumberFormat="1" applyFont="1" applyFill="1" applyBorder="1"/>
    <xf numFmtId="0" fontId="16" fillId="0" borderId="110" xfId="0" applyFont="1" applyBorder="1" applyAlignment="1">
      <alignment horizontal="left" vertical="center" wrapText="1"/>
    </xf>
    <xf numFmtId="0" fontId="16" fillId="0" borderId="110" xfId="0" applyFont="1" applyBorder="1" applyAlignment="1">
      <alignment horizontal="left" vertical="center"/>
    </xf>
    <xf numFmtId="0" fontId="16" fillId="0" borderId="110" xfId="0" applyFont="1" applyBorder="1" applyAlignment="1">
      <alignment vertical="center"/>
    </xf>
    <xf numFmtId="169" fontId="46" fillId="0" borderId="112" xfId="343" applyNumberFormat="1" applyFont="1" applyFill="1" applyBorder="1"/>
    <xf numFmtId="167" fontId="16" fillId="0" borderId="35" xfId="343" applyNumberFormat="1" applyFont="1" applyFill="1" applyBorder="1" applyAlignment="1">
      <alignment horizontal="center" vertical="center"/>
    </xf>
    <xf numFmtId="0" fontId="146" fillId="91" borderId="79" xfId="0" applyFont="1" applyFill="1" applyBorder="1"/>
    <xf numFmtId="168" fontId="307" fillId="91" borderId="79" xfId="0" applyNumberFormat="1" applyFont="1" applyFill="1" applyBorder="1" applyAlignment="1">
      <alignment horizontal="center"/>
    </xf>
    <xf numFmtId="0" fontId="155" fillId="91" borderId="79" xfId="0" applyFont="1" applyFill="1" applyBorder="1" applyAlignment="1">
      <alignment horizontal="left"/>
    </xf>
    <xf numFmtId="168" fontId="147" fillId="91" borderId="79" xfId="0" applyNumberFormat="1" applyFont="1" applyFill="1" applyBorder="1" applyAlignment="1">
      <alignment horizontal="left"/>
    </xf>
    <xf numFmtId="168" fontId="146" fillId="91" borderId="79" xfId="0" applyNumberFormat="1" applyFont="1" applyFill="1" applyBorder="1" applyAlignment="1">
      <alignment horizontal="left"/>
    </xf>
    <xf numFmtId="168" fontId="14" fillId="91" borderId="79" xfId="0" applyNumberFormat="1" applyFont="1" applyFill="1" applyBorder="1" applyAlignment="1">
      <alignment horizontal="left"/>
    </xf>
    <xf numFmtId="0" fontId="308" fillId="97" borderId="79" xfId="0" applyFont="1" applyFill="1" applyBorder="1"/>
    <xf numFmtId="0" fontId="30" fillId="91" borderId="79" xfId="0" applyFont="1" applyFill="1" applyBorder="1" applyAlignment="1">
      <alignment horizontal="left"/>
    </xf>
    <xf numFmtId="0" fontId="26" fillId="91" borderId="79" xfId="0" applyFont="1" applyFill="1" applyBorder="1" applyAlignment="1">
      <alignment horizontal="left"/>
    </xf>
    <xf numFmtId="0" fontId="29" fillId="0" borderId="79" xfId="0" applyFont="1" applyBorder="1" applyAlignment="1">
      <alignment horizontal="left"/>
    </xf>
    <xf numFmtId="169" fontId="14" fillId="0" borderId="0" xfId="343" applyNumberFormat="1" applyFont="1"/>
    <xf numFmtId="0" fontId="15" fillId="51" borderId="107" xfId="1104" applyFont="1" applyFill="1" applyBorder="1" applyAlignment="1">
      <alignment horizontal="left" vertical="center"/>
    </xf>
    <xf numFmtId="0" fontId="15" fillId="51" borderId="107" xfId="1307" applyFont="1" applyFill="1" applyBorder="1" applyAlignment="1">
      <alignment horizontal="left" vertical="center"/>
    </xf>
    <xf numFmtId="0" fontId="37" fillId="51" borderId="107" xfId="0" applyFont="1" applyFill="1" applyBorder="1" applyAlignment="1">
      <alignment horizontal="center" vertical="center"/>
    </xf>
    <xf numFmtId="0" fontId="37" fillId="51" borderId="107" xfId="0" applyFont="1" applyFill="1" applyBorder="1" applyAlignment="1">
      <alignment horizontal="left" vertical="center"/>
    </xf>
    <xf numFmtId="167" fontId="16" fillId="0" borderId="0" xfId="0" applyNumberFormat="1" applyFont="1" applyAlignment="1">
      <alignment horizontal="left" vertical="center"/>
    </xf>
    <xf numFmtId="0" fontId="16" fillId="0" borderId="0" xfId="0" applyFont="1" applyAlignment="1">
      <alignment vertical="center"/>
    </xf>
    <xf numFmtId="169" fontId="14" fillId="0" borderId="0" xfId="343" applyNumberFormat="1" applyFont="1" applyAlignment="1">
      <alignment horizontal="center"/>
    </xf>
    <xf numFmtId="187" fontId="164" fillId="0" borderId="108" xfId="343" applyNumberFormat="1" applyFont="1" applyFill="1" applyBorder="1" applyAlignment="1">
      <alignment horizontal="right" vertical="center"/>
    </xf>
    <xf numFmtId="167" fontId="30" fillId="49" borderId="57" xfId="0" applyNumberFormat="1" applyFont="1" applyFill="1" applyBorder="1" applyAlignment="1">
      <alignment horizontal="left" vertical="center"/>
    </xf>
    <xf numFmtId="193" fontId="14" fillId="49" borderId="57" xfId="0" applyNumberFormat="1" applyFont="1" applyFill="1" applyBorder="1" applyAlignment="1">
      <alignment horizontal="center" vertical="center"/>
    </xf>
    <xf numFmtId="193" fontId="16" fillId="0" borderId="57" xfId="581" applyNumberFormat="1" applyFont="1" applyBorder="1" applyAlignment="1">
      <alignment horizontal="center" vertical="center"/>
    </xf>
    <xf numFmtId="193" fontId="164" fillId="49" borderId="57" xfId="0" applyNumberFormat="1" applyFont="1" applyFill="1" applyBorder="1" applyAlignment="1">
      <alignment horizontal="center" vertical="center"/>
    </xf>
    <xf numFmtId="193" fontId="16" fillId="0" borderId="57" xfId="581" applyNumberFormat="1" applyFont="1" applyFill="1" applyBorder="1" applyAlignment="1">
      <alignment horizontal="center" vertical="center"/>
    </xf>
    <xf numFmtId="193" fontId="46" fillId="49" borderId="57" xfId="0" applyNumberFormat="1" applyFont="1" applyFill="1" applyBorder="1" applyAlignment="1">
      <alignment horizontal="center" vertical="center"/>
    </xf>
    <xf numFmtId="0" fontId="14" fillId="0" borderId="0" xfId="0" applyFont="1" applyAlignment="1">
      <alignment horizontal="center" vertical="center"/>
    </xf>
    <xf numFmtId="0" fontId="14" fillId="0" borderId="57" xfId="0" applyFont="1" applyBorder="1" applyAlignment="1">
      <alignment horizontal="center" vertical="center"/>
    </xf>
    <xf numFmtId="167" fontId="42" fillId="118"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302" fillId="91" borderId="57" xfId="0" applyFont="1" applyFill="1" applyBorder="1" applyAlignment="1">
      <alignment horizontal="left" vertical="center"/>
    </xf>
    <xf numFmtId="0" fontId="231" fillId="91" borderId="57" xfId="0" applyFont="1" applyFill="1" applyBorder="1" applyAlignment="1">
      <alignment horizontal="left" vertical="center"/>
    </xf>
    <xf numFmtId="0" fontId="177" fillId="91" borderId="57" xfId="0" applyFont="1" applyFill="1" applyBorder="1" applyAlignment="1">
      <alignment horizontal="left" vertical="center"/>
    </xf>
    <xf numFmtId="0" fontId="16" fillId="0" borderId="0" xfId="0" applyFont="1"/>
    <xf numFmtId="0" fontId="16" fillId="92" borderId="0" xfId="0" applyFont="1" applyFill="1"/>
    <xf numFmtId="9" fontId="157"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1" fillId="92" borderId="0" xfId="2" applyFont="1" applyFill="1"/>
    <xf numFmtId="0" fontId="272" fillId="92" borderId="0" xfId="2" applyFont="1" applyFill="1" applyAlignment="1">
      <alignment horizontal="center" vertical="center"/>
    </xf>
    <xf numFmtId="0" fontId="276" fillId="92" borderId="0" xfId="233" applyFont="1" applyFill="1" applyBorder="1" applyAlignment="1" applyProtection="1"/>
    <xf numFmtId="9" fontId="181" fillId="92" borderId="0" xfId="548" applyFont="1" applyFill="1" applyBorder="1" applyAlignment="1">
      <alignment horizontal="right" vertical="center"/>
    </xf>
    <xf numFmtId="0" fontId="181" fillId="92" borderId="0" xfId="2" applyFont="1" applyFill="1" applyAlignment="1">
      <alignment horizontal="right"/>
    </xf>
    <xf numFmtId="0" fontId="276"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76"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7"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7" fillId="92" borderId="0" xfId="2" applyFont="1" applyFill="1" applyAlignment="1">
      <alignment vertical="center"/>
    </xf>
    <xf numFmtId="0" fontId="177" fillId="92" borderId="0" xfId="2" applyFont="1" applyFill="1" applyAlignment="1">
      <alignment horizontal="center" vertical="center"/>
    </xf>
    <xf numFmtId="0" fontId="157" fillId="92" borderId="61" xfId="2" applyFont="1" applyFill="1" applyBorder="1" applyAlignment="1">
      <alignment horizontal="center" vertical="center"/>
    </xf>
    <xf numFmtId="0" fontId="192" fillId="92" borderId="0" xfId="233" applyFont="1" applyFill="1" applyAlignment="1" applyProtection="1"/>
    <xf numFmtId="0" fontId="192" fillId="92" borderId="68" xfId="233" applyFont="1" applyFill="1" applyBorder="1" applyAlignment="1" applyProtection="1"/>
    <xf numFmtId="9" fontId="193" fillId="92" borderId="68" xfId="548" applyFont="1" applyFill="1" applyBorder="1" applyAlignment="1">
      <alignment horizontal="right" vertical="center"/>
    </xf>
    <xf numFmtId="0" fontId="312" fillId="43" borderId="72" xfId="2" applyFont="1" applyFill="1" applyBorder="1"/>
    <xf numFmtId="0" fontId="42" fillId="43" borderId="0" xfId="2" applyFont="1" applyFill="1" applyAlignment="1">
      <alignment vertical="center"/>
    </xf>
    <xf numFmtId="9" fontId="190" fillId="92" borderId="0" xfId="548" applyFont="1" applyFill="1" applyAlignment="1">
      <alignment horizontal="left"/>
    </xf>
    <xf numFmtId="0" fontId="276" fillId="92" borderId="18" xfId="233" applyFont="1" applyFill="1" applyBorder="1" applyAlignment="1" applyProtection="1">
      <alignment vertical="center"/>
    </xf>
    <xf numFmtId="0" fontId="182" fillId="92" borderId="0" xfId="2" applyFont="1" applyFill="1" applyAlignment="1">
      <alignment horizontal="center" vertical="center"/>
    </xf>
    <xf numFmtId="1" fontId="16" fillId="0" borderId="57" xfId="343" applyNumberFormat="1" applyFont="1" applyFill="1" applyBorder="1" applyAlignment="1">
      <alignment horizontal="left" vertical="center"/>
    </xf>
    <xf numFmtId="167" fontId="14" fillId="49" borderId="57" xfId="0" applyNumberFormat="1" applyFont="1" applyFill="1" applyBorder="1" applyAlignment="1">
      <alignment vertical="center"/>
    </xf>
    <xf numFmtId="0" fontId="49" fillId="0" borderId="57" xfId="0" applyFont="1" applyBorder="1" applyAlignment="1">
      <alignment horizontal="left" vertical="center"/>
    </xf>
    <xf numFmtId="1" fontId="46" fillId="0" borderId="57" xfId="343" applyNumberFormat="1" applyFont="1" applyFill="1" applyBorder="1" applyAlignment="1">
      <alignment horizontal="center" vertical="center"/>
    </xf>
    <xf numFmtId="167" fontId="30" fillId="119" borderId="57" xfId="0" applyNumberFormat="1" applyFont="1" applyFill="1" applyBorder="1" applyAlignment="1">
      <alignment horizontal="left" vertical="center"/>
    </xf>
    <xf numFmtId="0" fontId="52" fillId="125" borderId="57" xfId="0" applyFont="1" applyFill="1" applyBorder="1" applyAlignment="1">
      <alignment horizontal="left" vertical="center"/>
    </xf>
    <xf numFmtId="167" fontId="37" fillId="49" borderId="57" xfId="0" applyNumberFormat="1" applyFont="1" applyFill="1" applyBorder="1" applyAlignment="1">
      <alignment horizontal="left" vertical="center"/>
    </xf>
    <xf numFmtId="168" fontId="16" fillId="127" borderId="57" xfId="343" applyNumberFormat="1" applyFont="1" applyFill="1" applyBorder="1" applyAlignment="1">
      <alignment vertical="center"/>
    </xf>
    <xf numFmtId="167" fontId="16" fillId="127" borderId="57" xfId="343" applyNumberFormat="1" applyFont="1" applyFill="1" applyBorder="1" applyAlignment="1">
      <alignment vertical="center"/>
    </xf>
    <xf numFmtId="0" fontId="314" fillId="93" borderId="81" xfId="0" applyFont="1" applyFill="1" applyBorder="1" applyAlignment="1">
      <alignment horizontal="left"/>
    </xf>
    <xf numFmtId="1" fontId="47" fillId="0" borderId="57" xfId="344" applyNumberFormat="1" applyFont="1" applyBorder="1" applyAlignment="1">
      <alignment horizontal="left" vertical="center"/>
    </xf>
    <xf numFmtId="1" fontId="46" fillId="0" borderId="57" xfId="344" applyNumberFormat="1" applyFont="1" applyBorder="1" applyAlignment="1">
      <alignment horizontal="center" vertical="center"/>
    </xf>
    <xf numFmtId="168" fontId="16" fillId="0" borderId="57" xfId="344" applyNumberFormat="1" applyFont="1" applyBorder="1" applyAlignment="1">
      <alignment vertical="center"/>
    </xf>
    <xf numFmtId="167" fontId="16" fillId="126" borderId="57" xfId="344" applyNumberFormat="1" applyFont="1" applyFill="1" applyBorder="1" applyAlignment="1">
      <alignment vertical="center"/>
    </xf>
    <xf numFmtId="1" fontId="47" fillId="0" borderId="57" xfId="344" applyNumberFormat="1" applyFont="1" applyFill="1" applyBorder="1" applyAlignment="1">
      <alignment horizontal="left" vertical="center"/>
    </xf>
    <xf numFmtId="168" fontId="16" fillId="0" borderId="57" xfId="344" applyNumberFormat="1" applyFont="1" applyFill="1" applyBorder="1" applyAlignment="1">
      <alignment vertical="center"/>
    </xf>
    <xf numFmtId="167" fontId="16" fillId="0" borderId="57" xfId="344" applyNumberFormat="1" applyFont="1" applyBorder="1" applyAlignment="1">
      <alignment vertical="center"/>
    </xf>
    <xf numFmtId="167" fontId="16" fillId="0" borderId="57" xfId="344" applyNumberFormat="1" applyFont="1" applyFill="1" applyBorder="1" applyAlignment="1">
      <alignment vertical="center"/>
    </xf>
    <xf numFmtId="167" fontId="46" fillId="49" borderId="57" xfId="344" applyNumberFormat="1" applyFont="1" applyFill="1" applyBorder="1" applyAlignment="1">
      <alignment horizontal="left" vertical="center"/>
    </xf>
    <xf numFmtId="167" fontId="46" fillId="49" borderId="57" xfId="344" applyNumberFormat="1" applyFont="1" applyFill="1" applyBorder="1" applyAlignment="1">
      <alignment horizontal="center" vertical="center"/>
    </xf>
    <xf numFmtId="167" fontId="14" fillId="49" borderId="57" xfId="344" applyNumberFormat="1" applyFont="1" applyFill="1" applyBorder="1" applyAlignment="1">
      <alignment vertical="center"/>
    </xf>
    <xf numFmtId="1" fontId="16" fillId="0" borderId="57" xfId="344" applyNumberFormat="1" applyFont="1" applyBorder="1" applyAlignment="1">
      <alignment horizontal="left" vertical="center"/>
    </xf>
    <xf numFmtId="0" fontId="315" fillId="119" borderId="99" xfId="20834" applyBorder="1" applyAlignment="1">
      <alignment horizontal="right" vertical="center" wrapText="1"/>
    </xf>
    <xf numFmtId="1" fontId="241" fillId="0" borderId="57" xfId="344" applyNumberFormat="1" applyFont="1" applyBorder="1" applyAlignment="1">
      <alignment horizontal="center" vertical="center"/>
    </xf>
    <xf numFmtId="1" fontId="16" fillId="0" borderId="57" xfId="344" applyNumberFormat="1" applyFont="1" applyFill="1" applyBorder="1" applyAlignment="1">
      <alignment horizontal="left" vertical="center"/>
    </xf>
    <xf numFmtId="1" fontId="316" fillId="0" borderId="84" xfId="0" applyNumberFormat="1" applyFont="1" applyBorder="1" applyAlignment="1">
      <alignment horizontal="left" vertical="center"/>
    </xf>
    <xf numFmtId="1" fontId="316" fillId="0" borderId="79" xfId="0" applyNumberFormat="1" applyFont="1" applyBorder="1" applyAlignment="1">
      <alignment horizontal="left" vertical="center"/>
    </xf>
    <xf numFmtId="0" fontId="157" fillId="0" borderId="108" xfId="813" applyFont="1" applyBorder="1"/>
    <xf numFmtId="0" fontId="317" fillId="0" borderId="108" xfId="813" applyFont="1" applyBorder="1" applyAlignment="1">
      <alignment horizontal="center"/>
    </xf>
    <xf numFmtId="0" fontId="156" fillId="0" borderId="108" xfId="813" applyFont="1" applyBorder="1" applyAlignment="1">
      <alignment horizontal="left"/>
    </xf>
    <xf numFmtId="0" fontId="277" fillId="43" borderId="0" xfId="233" applyFont="1" applyFill="1" applyBorder="1" applyAlignment="1" applyProtection="1">
      <alignment vertical="center"/>
    </xf>
    <xf numFmtId="0" fontId="163" fillId="114" borderId="108" xfId="378" applyFont="1" applyFill="1" applyBorder="1" applyAlignment="1">
      <alignment horizontal="left" vertical="center"/>
    </xf>
    <xf numFmtId="0" fontId="163" fillId="114" borderId="108" xfId="378" applyFont="1" applyFill="1" applyBorder="1" applyAlignment="1">
      <alignment vertical="center"/>
    </xf>
    <xf numFmtId="0" fontId="164" fillId="114" borderId="108" xfId="378" applyFont="1" applyFill="1" applyBorder="1" applyAlignment="1">
      <alignment horizontal="left" vertical="center"/>
    </xf>
    <xf numFmtId="0" fontId="163" fillId="114" borderId="108" xfId="378" applyFont="1" applyFill="1" applyBorder="1" applyAlignment="1">
      <alignment horizontal="center" vertical="center"/>
    </xf>
    <xf numFmtId="0" fontId="14" fillId="114" borderId="108" xfId="378" applyFont="1" applyFill="1" applyBorder="1" applyAlignment="1">
      <alignment horizontal="left" vertical="center"/>
    </xf>
    <xf numFmtId="0" fontId="157" fillId="0" borderId="108" xfId="0" applyFont="1" applyBorder="1" applyAlignment="1">
      <alignment vertical="center"/>
    </xf>
    <xf numFmtId="0" fontId="45" fillId="0" borderId="108" xfId="1139" applyFont="1" applyBorder="1" applyAlignment="1" applyProtection="1">
      <alignment horizontal="left" vertical="top"/>
      <protection locked="0"/>
    </xf>
    <xf numFmtId="0" fontId="16" fillId="0" borderId="108" xfId="0" applyFont="1" applyBorder="1" applyAlignment="1">
      <alignment horizontal="left" vertical="center"/>
    </xf>
    <xf numFmtId="49" fontId="238" fillId="0" borderId="108" xfId="378" applyNumberFormat="1" applyFont="1" applyBorder="1" applyAlignment="1">
      <alignment vertical="center"/>
    </xf>
    <xf numFmtId="0" fontId="177" fillId="0" borderId="108" xfId="0" applyFont="1" applyBorder="1" applyAlignment="1">
      <alignment horizontal="center"/>
    </xf>
    <xf numFmtId="0" fontId="16" fillId="0" borderId="108" xfId="0" applyFont="1" applyBorder="1" applyAlignment="1">
      <alignment vertical="center"/>
    </xf>
    <xf numFmtId="0" fontId="45" fillId="0" borderId="108" xfId="0" applyFont="1" applyBorder="1" applyAlignment="1">
      <alignment horizontal="left" vertical="center"/>
    </xf>
    <xf numFmtId="49" fontId="16" fillId="0" borderId="108" xfId="378" applyNumberFormat="1" applyFont="1" applyBorder="1" applyAlignment="1">
      <alignment vertical="center"/>
    </xf>
    <xf numFmtId="0" fontId="320" fillId="0" borderId="108" xfId="0" applyFont="1" applyBorder="1" applyAlignment="1">
      <alignment horizontal="center"/>
    </xf>
    <xf numFmtId="0" fontId="238" fillId="114" borderId="108" xfId="378" applyFont="1" applyFill="1" applyBorder="1" applyAlignment="1">
      <alignment horizontal="center" vertical="center"/>
    </xf>
    <xf numFmtId="0" fontId="321" fillId="0" borderId="108" xfId="0" applyFont="1" applyBorder="1" applyAlignment="1">
      <alignment horizontal="left" vertical="center"/>
    </xf>
    <xf numFmtId="0" fontId="157" fillId="0" borderId="108" xfId="0" applyFont="1" applyBorder="1"/>
    <xf numFmtId="0" fontId="157" fillId="0" borderId="108" xfId="0" applyFont="1" applyBorder="1" applyAlignment="1">
      <alignment horizontal="center"/>
    </xf>
    <xf numFmtId="2" fontId="157" fillId="0" borderId="108" xfId="581" applyNumberFormat="1" applyFont="1" applyFill="1" applyBorder="1" applyAlignment="1">
      <alignment horizontal="center" vertical="center"/>
    </xf>
    <xf numFmtId="167" fontId="177" fillId="114" borderId="108" xfId="378" applyNumberFormat="1" applyFont="1" applyFill="1" applyBorder="1" applyAlignment="1">
      <alignment horizontal="center" vertical="center"/>
    </xf>
    <xf numFmtId="2" fontId="157" fillId="0" borderId="108" xfId="581" applyNumberFormat="1" applyFont="1" applyBorder="1" applyAlignment="1">
      <alignment horizontal="center" vertical="center"/>
    </xf>
    <xf numFmtId="2" fontId="157" fillId="0" borderId="108" xfId="0" applyNumberFormat="1" applyFont="1" applyBorder="1" applyAlignment="1">
      <alignment horizontal="center" vertical="center"/>
    </xf>
    <xf numFmtId="167" fontId="46" fillId="95" borderId="57" xfId="343" applyNumberFormat="1" applyFont="1" applyFill="1" applyBorder="1" applyAlignment="1">
      <alignment horizontal="center" vertical="center"/>
    </xf>
    <xf numFmtId="0" fontId="47" fillId="0" borderId="57" xfId="0" applyFont="1" applyBorder="1" applyAlignment="1">
      <alignment horizontal="justify" vertical="center"/>
    </xf>
    <xf numFmtId="1" fontId="322" fillId="0" borderId="57" xfId="343" applyNumberFormat="1" applyFont="1" applyBorder="1" applyAlignment="1">
      <alignment horizontal="center" vertical="center"/>
    </xf>
    <xf numFmtId="0" fontId="47" fillId="0" borderId="57" xfId="343" applyNumberFormat="1" applyFont="1" applyBorder="1" applyAlignment="1">
      <alignment horizontal="center" vertical="center"/>
    </xf>
    <xf numFmtId="0" fontId="164" fillId="95" borderId="57" xfId="343" applyNumberFormat="1" applyFont="1" applyFill="1" applyBorder="1" applyAlignment="1">
      <alignment horizontal="center" vertical="center"/>
    </xf>
    <xf numFmtId="167" fontId="164" fillId="95" borderId="57" xfId="343" applyNumberFormat="1" applyFont="1" applyFill="1" applyBorder="1" applyAlignment="1">
      <alignment horizontal="center" vertical="center"/>
    </xf>
    <xf numFmtId="0" fontId="47" fillId="128" borderId="57" xfId="0" applyFont="1" applyFill="1" applyBorder="1" applyAlignment="1">
      <alignment vertical="center"/>
    </xf>
    <xf numFmtId="0" fontId="52" fillId="128" borderId="57" xfId="0" applyFont="1" applyFill="1" applyBorder="1" applyAlignment="1">
      <alignment horizontal="center" vertical="center"/>
    </xf>
    <xf numFmtId="0" fontId="47" fillId="128" borderId="57" xfId="0" applyFont="1" applyFill="1" applyBorder="1" applyAlignment="1">
      <alignment horizontal="left" vertical="center" wrapText="1"/>
    </xf>
    <xf numFmtId="0" fontId="47" fillId="128" borderId="57" xfId="0" applyFont="1" applyFill="1" applyBorder="1" applyAlignment="1">
      <alignment horizontal="justify" vertical="center"/>
    </xf>
    <xf numFmtId="167" fontId="47" fillId="0" borderId="57" xfId="343" applyNumberFormat="1" applyFont="1" applyBorder="1" applyAlignment="1">
      <alignment horizontal="center" vertical="center"/>
    </xf>
    <xf numFmtId="0" fontId="52" fillId="125" borderId="57" xfId="0" applyFont="1" applyFill="1" applyBorder="1" applyAlignment="1">
      <alignment horizontal="center" vertical="center"/>
    </xf>
    <xf numFmtId="167" fontId="16" fillId="0" borderId="57" xfId="343" applyNumberFormat="1" applyFont="1" applyBorder="1" applyAlignment="1">
      <alignment horizontal="center" vertical="center"/>
    </xf>
    <xf numFmtId="0" fontId="16" fillId="0" borderId="83" xfId="0" applyFont="1" applyBorder="1" applyAlignment="1">
      <alignment horizontal="left" vertical="center"/>
    </xf>
    <xf numFmtId="0" fontId="16" fillId="92" borderId="83" xfId="0" applyFont="1" applyFill="1" applyBorder="1" applyAlignment="1">
      <alignment horizontal="left" vertical="center"/>
    </xf>
    <xf numFmtId="49" fontId="40" fillId="92" borderId="83" xfId="0" applyNumberFormat="1" applyFont="1" applyFill="1" applyBorder="1" applyAlignment="1">
      <alignment horizontal="left" vertical="center"/>
    </xf>
    <xf numFmtId="0" fontId="323" fillId="0" borderId="0" xfId="0" applyFont="1" applyAlignment="1">
      <alignment horizontal="center"/>
    </xf>
    <xf numFmtId="1" fontId="324" fillId="0" borderId="79" xfId="0" applyNumberFormat="1" applyFont="1" applyBorder="1" applyAlignment="1">
      <alignment horizontal="left" vertical="center"/>
    </xf>
    <xf numFmtId="0" fontId="42" fillId="48" borderId="108" xfId="813" applyFont="1" applyFill="1" applyBorder="1" applyAlignment="1">
      <alignment horizontal="left" vertical="center"/>
    </xf>
    <xf numFmtId="0" fontId="17" fillId="48" borderId="108" xfId="813" applyFont="1" applyFill="1" applyBorder="1" applyAlignment="1">
      <alignment horizontal="left" vertical="center"/>
    </xf>
    <xf numFmtId="0" fontId="42" fillId="48" borderId="108" xfId="813" applyFont="1" applyFill="1" applyBorder="1" applyAlignment="1">
      <alignment horizontal="center" vertical="center"/>
    </xf>
    <xf numFmtId="0" fontId="146" fillId="94" borderId="108" xfId="813" applyFont="1" applyFill="1" applyBorder="1"/>
    <xf numFmtId="0" fontId="157" fillId="99" borderId="57" xfId="0" applyFont="1" applyFill="1" applyBorder="1" applyAlignment="1">
      <alignment horizontal="left"/>
    </xf>
    <xf numFmtId="169" fontId="210" fillId="0" borderId="108" xfId="343" applyNumberFormat="1" applyFont="1" applyFill="1" applyBorder="1" applyAlignment="1">
      <alignment horizontal="center"/>
    </xf>
    <xf numFmtId="0" fontId="16" fillId="131" borderId="108" xfId="813" applyFont="1" applyFill="1" applyBorder="1"/>
    <xf numFmtId="0" fontId="45" fillId="131" borderId="108" xfId="813" applyFont="1" applyFill="1" applyBorder="1" applyAlignment="1">
      <alignment horizontal="center"/>
    </xf>
    <xf numFmtId="0" fontId="29" fillId="131" borderId="108" xfId="813" applyFont="1" applyFill="1" applyBorder="1" applyAlignment="1">
      <alignment horizontal="left"/>
    </xf>
    <xf numFmtId="169" fontId="16" fillId="131" borderId="108" xfId="679" applyNumberFormat="1" applyFont="1" applyFill="1" applyBorder="1" applyAlignment="1"/>
    <xf numFmtId="169" fontId="16" fillId="131" borderId="108" xfId="679" applyNumberFormat="1" applyFont="1" applyFill="1" applyBorder="1" applyAlignment="1">
      <alignment horizontal="center"/>
    </xf>
    <xf numFmtId="187" fontId="14" fillId="131" borderId="108" xfId="679" applyNumberFormat="1" applyFont="1" applyFill="1" applyBorder="1" applyAlignment="1">
      <alignment horizontal="right" vertical="center"/>
    </xf>
    <xf numFmtId="169" fontId="16" fillId="0" borderId="108" xfId="679" applyNumberFormat="1" applyFont="1" applyFill="1" applyBorder="1" applyAlignment="1"/>
    <xf numFmtId="187" fontId="14" fillId="0" borderId="108" xfId="679" applyNumberFormat="1" applyFont="1" applyFill="1" applyBorder="1" applyAlignment="1">
      <alignment horizontal="right" vertical="center"/>
    </xf>
    <xf numFmtId="168" fontId="16" fillId="99" borderId="108" xfId="679" applyNumberFormat="1" applyFont="1" applyFill="1" applyBorder="1" applyAlignment="1">
      <alignment horizontal="right" vertical="center"/>
    </xf>
    <xf numFmtId="0" fontId="15" fillId="116" borderId="108" xfId="813" applyFont="1" applyFill="1" applyBorder="1" applyAlignment="1">
      <alignment vertical="center"/>
    </xf>
    <xf numFmtId="0" fontId="325" fillId="43" borderId="0" xfId="2" applyFont="1" applyFill="1" applyAlignment="1">
      <alignment horizontal="left"/>
    </xf>
    <xf numFmtId="0" fontId="326" fillId="43" borderId="0" xfId="2" applyFont="1" applyFill="1" applyAlignment="1">
      <alignment horizontal="left"/>
    </xf>
    <xf numFmtId="9" fontId="325" fillId="43" borderId="0" xfId="548" applyFont="1" applyFill="1" applyAlignment="1">
      <alignment horizontal="left"/>
    </xf>
    <xf numFmtId="0" fontId="325" fillId="92" borderId="0" xfId="2" applyFont="1" applyFill="1" applyAlignment="1">
      <alignment horizontal="left"/>
    </xf>
    <xf numFmtId="0" fontId="327" fillId="92" borderId="0" xfId="2" applyFont="1" applyFill="1"/>
    <xf numFmtId="0" fontId="14" fillId="90" borderId="78" xfId="0" applyFont="1" applyFill="1" applyBorder="1" applyAlignment="1">
      <alignment horizontal="center" vertical="center"/>
    </xf>
    <xf numFmtId="0" fontId="0" fillId="0" borderId="79" xfId="0" applyBorder="1"/>
    <xf numFmtId="169" fontId="16" fillId="0" borderId="108" xfId="679" applyNumberFormat="1" applyFont="1" applyFill="1" applyBorder="1" applyAlignment="1">
      <alignment horizontal="center"/>
    </xf>
    <xf numFmtId="0" fontId="299" fillId="0" borderId="79" xfId="0" applyFont="1" applyBorder="1" applyAlignment="1">
      <alignment horizontal="left" vertical="center" wrapText="1"/>
    </xf>
    <xf numFmtId="10" fontId="211" fillId="0" borderId="0" xfId="548" applyNumberFormat="1" applyFont="1" applyBorder="1" applyAlignment="1">
      <alignment horizontal="left" vertical="center"/>
    </xf>
    <xf numFmtId="169" fontId="14" fillId="0" borderId="0" xfId="343" applyNumberFormat="1" applyFont="1" applyBorder="1" applyAlignment="1">
      <alignment horizontal="center"/>
    </xf>
    <xf numFmtId="0" fontId="15" fillId="93" borderId="116" xfId="0" applyFont="1" applyFill="1" applyBorder="1" applyAlignment="1">
      <alignment horizontal="left"/>
    </xf>
    <xf numFmtId="0" fontId="29" fillId="92" borderId="108" xfId="813" applyFont="1" applyFill="1" applyBorder="1" applyAlignment="1">
      <alignment horizontal="left"/>
    </xf>
    <xf numFmtId="1" fontId="27" fillId="118" borderId="78" xfId="0" applyNumberFormat="1" applyFont="1" applyFill="1" applyBorder="1" applyAlignment="1">
      <alignment horizontal="center" vertical="center"/>
    </xf>
    <xf numFmtId="0" fontId="37" fillId="113" borderId="89" xfId="0" applyFont="1" applyFill="1" applyBorder="1" applyAlignment="1">
      <alignment vertical="center"/>
    </xf>
    <xf numFmtId="0" fontId="14" fillId="113" borderId="89" xfId="0" applyFont="1" applyFill="1" applyBorder="1" applyAlignment="1">
      <alignment vertical="center"/>
    </xf>
    <xf numFmtId="0" fontId="30" fillId="113" borderId="89" xfId="0" applyFont="1" applyFill="1" applyBorder="1" applyAlignment="1">
      <alignment vertical="center"/>
    </xf>
    <xf numFmtId="0" fontId="14" fillId="113" borderId="117" xfId="0" applyFont="1" applyFill="1" applyBorder="1" applyAlignment="1">
      <alignment vertical="center"/>
    </xf>
    <xf numFmtId="0" fontId="15" fillId="113" borderId="90" xfId="0" applyFont="1" applyFill="1" applyBorder="1" applyAlignment="1">
      <alignment vertical="center"/>
    </xf>
    <xf numFmtId="0" fontId="30" fillId="113" borderId="90" xfId="0" applyFont="1" applyFill="1" applyBorder="1" applyAlignment="1">
      <alignment vertical="center"/>
    </xf>
    <xf numFmtId="0" fontId="15" fillId="113" borderId="117" xfId="0" applyFont="1" applyFill="1" applyBorder="1" applyAlignment="1">
      <alignment vertical="center"/>
    </xf>
    <xf numFmtId="0" fontId="15" fillId="0" borderId="78" xfId="0" applyFont="1" applyBorder="1" applyAlignment="1">
      <alignment vertical="center"/>
    </xf>
    <xf numFmtId="0" fontId="16"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6" fillId="0" borderId="79" xfId="0" quotePrefix="1" applyFont="1" applyBorder="1" applyAlignment="1">
      <alignment horizontal="left" vertical="center"/>
    </xf>
    <xf numFmtId="0" fontId="157" fillId="0" borderId="79" xfId="0" applyFont="1" applyBorder="1"/>
    <xf numFmtId="0" fontId="40" fillId="0" borderId="79" xfId="0" applyFont="1" applyBorder="1"/>
    <xf numFmtId="1" fontId="156" fillId="0" borderId="79" xfId="0" applyNumberFormat="1" applyFont="1" applyBorder="1" applyAlignment="1">
      <alignment horizontal="left"/>
    </xf>
    <xf numFmtId="0" fontId="29" fillId="0" borderId="79" xfId="0" applyFont="1" applyBorder="1" applyAlignment="1">
      <alignment wrapText="1"/>
    </xf>
    <xf numFmtId="0" fontId="150" fillId="0" borderId="79" xfId="0" applyFont="1" applyBorder="1"/>
    <xf numFmtId="0" fontId="156" fillId="0" borderId="0" xfId="0" applyFont="1" applyAlignment="1">
      <alignment horizontal="left" vertical="center" wrapText="1"/>
    </xf>
    <xf numFmtId="1" fontId="246" fillId="0" borderId="79" xfId="0" applyNumberFormat="1" applyFont="1" applyBorder="1" applyAlignment="1">
      <alignment horizontal="left" vertical="center"/>
    </xf>
    <xf numFmtId="0" fontId="40" fillId="0" borderId="57" xfId="0" applyFont="1" applyBorder="1" applyAlignment="1">
      <alignment horizontal="center" vertical="center"/>
    </xf>
    <xf numFmtId="0" fontId="16" fillId="0" borderId="57" xfId="0" applyFont="1" applyBorder="1" applyAlignment="1">
      <alignment horizontal="left" vertical="top" wrapText="1"/>
    </xf>
    <xf numFmtId="0" fontId="299" fillId="0" borderId="57" xfId="0" applyFont="1" applyBorder="1" applyAlignment="1">
      <alignment horizontal="left" vertical="center"/>
    </xf>
    <xf numFmtId="2" fontId="16" fillId="0" borderId="57" xfId="0" applyNumberFormat="1" applyFont="1" applyBorder="1" applyAlignment="1">
      <alignment horizontal="left" vertical="center"/>
    </xf>
    <xf numFmtId="0" fontId="328" fillId="48" borderId="100" xfId="813" applyFont="1" applyFill="1" applyBorder="1" applyAlignment="1">
      <alignment vertical="center"/>
    </xf>
    <xf numFmtId="0" fontId="328" fillId="48" borderId="101" xfId="813" applyFont="1" applyFill="1" applyBorder="1" applyAlignment="1">
      <alignment vertical="center"/>
    </xf>
    <xf numFmtId="0" fontId="157" fillId="0" borderId="57" xfId="0" applyFont="1" applyBorder="1" applyAlignment="1">
      <alignment horizontal="left" vertical="top" wrapText="1"/>
    </xf>
    <xf numFmtId="2" fontId="157" fillId="0" borderId="57" xfId="0" applyNumberFormat="1" applyFont="1" applyBorder="1" applyAlignment="1">
      <alignment horizontal="left" vertical="center"/>
    </xf>
    <xf numFmtId="0" fontId="301" fillId="0" borderId="57" xfId="0" applyFont="1" applyBorder="1" applyAlignment="1">
      <alignment horizontal="left" vertical="center"/>
    </xf>
    <xf numFmtId="0" fontId="329" fillId="48" borderId="101" xfId="813" applyFont="1" applyFill="1" applyBorder="1" applyAlignment="1">
      <alignment vertical="center"/>
    </xf>
    <xf numFmtId="0" fontId="157" fillId="110" borderId="57" xfId="0" applyFont="1" applyFill="1" applyBorder="1" applyAlignment="1">
      <alignment horizontal="left" vertical="top" wrapText="1"/>
    </xf>
    <xf numFmtId="167" fontId="157" fillId="110" borderId="57" xfId="0" applyNumberFormat="1" applyFont="1" applyFill="1" applyBorder="1" applyAlignment="1">
      <alignment horizontal="left" vertical="center"/>
    </xf>
    <xf numFmtId="9" fontId="14" fillId="0" borderId="83" xfId="589" applyNumberFormat="1" applyFont="1" applyBorder="1" applyAlignment="1">
      <alignment horizontal="left" vertical="center"/>
    </xf>
    <xf numFmtId="1" fontId="301" fillId="0" borderId="79" xfId="0" applyNumberFormat="1" applyFont="1" applyBorder="1" applyAlignment="1">
      <alignment horizontal="left" vertical="center"/>
    </xf>
    <xf numFmtId="0" fontId="14" fillId="48" borderId="89" xfId="0" applyFont="1" applyFill="1" applyBorder="1" applyAlignment="1">
      <alignment horizontal="left" vertical="center"/>
    </xf>
    <xf numFmtId="0" fontId="14" fillId="48" borderId="90" xfId="0" applyFont="1" applyFill="1" applyBorder="1" applyAlignment="1">
      <alignment horizontal="left" vertical="center"/>
    </xf>
    <xf numFmtId="0" fontId="15" fillId="48" borderId="90" xfId="0" applyFont="1" applyFill="1" applyBorder="1" applyAlignment="1">
      <alignment horizontal="left" vertical="center"/>
    </xf>
    <xf numFmtId="1" fontId="211" fillId="0" borderId="85" xfId="0" applyNumberFormat="1" applyFont="1" applyBorder="1" applyAlignment="1">
      <alignment horizontal="left" vertical="center"/>
    </xf>
    <xf numFmtId="0" fontId="14" fillId="56" borderId="89" xfId="343" applyNumberFormat="1" applyFont="1" applyFill="1" applyBorder="1" applyAlignment="1">
      <alignment horizontal="center" vertical="center"/>
    </xf>
    <xf numFmtId="0" fontId="14" fillId="56" borderId="89" xfId="0" applyFont="1" applyFill="1" applyBorder="1" applyAlignment="1">
      <alignment horizontal="left" vertical="center"/>
    </xf>
    <xf numFmtId="0" fontId="14" fillId="56" borderId="90" xfId="0" applyFont="1" applyFill="1" applyBorder="1" applyAlignment="1">
      <alignment horizontal="left" vertical="center"/>
    </xf>
    <xf numFmtId="0" fontId="14" fillId="55" borderId="90" xfId="0" applyFont="1" applyFill="1" applyBorder="1" applyAlignment="1">
      <alignment horizontal="left" vertical="center"/>
    </xf>
    <xf numFmtId="9" fontId="310" fillId="0" borderId="83" xfId="589" applyNumberFormat="1" applyFont="1" applyBorder="1" applyAlignment="1">
      <alignment horizontal="left" vertical="center"/>
    </xf>
    <xf numFmtId="0" fontId="14" fillId="107" borderId="83" xfId="1063" applyFont="1" applyFill="1" applyBorder="1" applyAlignment="1">
      <alignment horizontal="left" vertical="center" wrapText="1"/>
      <protection hidden="1"/>
    </xf>
    <xf numFmtId="0" fontId="16" fillId="109" borderId="83" xfId="0" applyFont="1" applyFill="1" applyBorder="1" applyAlignment="1">
      <alignment horizontal="left" vertical="center"/>
    </xf>
    <xf numFmtId="0" fontId="14" fillId="109" borderId="83" xfId="0" applyFont="1" applyFill="1" applyBorder="1" applyAlignment="1">
      <alignment horizontal="left" vertical="center"/>
    </xf>
    <xf numFmtId="166" fontId="16" fillId="109" borderId="83" xfId="0" applyNumberFormat="1" applyFont="1" applyFill="1" applyBorder="1" applyAlignment="1">
      <alignment horizontal="left" vertical="center"/>
    </xf>
    <xf numFmtId="0" fontId="14" fillId="107" borderId="83" xfId="1063" applyFont="1" applyFill="1" applyBorder="1" applyAlignment="1">
      <alignment horizontal="left" vertical="center"/>
      <protection hidden="1"/>
    </xf>
    <xf numFmtId="0" fontId="16" fillId="92" borderId="83" xfId="1150" applyFont="1" applyFill="1" applyBorder="1" applyAlignment="1" applyProtection="1">
      <alignment horizontal="left" vertical="center"/>
      <protection locked="0"/>
    </xf>
    <xf numFmtId="0" fontId="16" fillId="92" borderId="83" xfId="1065" applyFont="1" applyBorder="1" applyAlignment="1">
      <alignment horizontal="left" vertical="center" shrinkToFit="1"/>
    </xf>
    <xf numFmtId="0" fontId="16" fillId="0" borderId="83" xfId="1066" applyFont="1" applyFill="1" applyBorder="1" applyAlignment="1">
      <alignment vertical="center" wrapText="1"/>
      <protection hidden="1"/>
    </xf>
    <xf numFmtId="2" fontId="16" fillId="0" borderId="83" xfId="1120" applyNumberFormat="1" applyFont="1" applyFill="1" applyBorder="1" applyAlignment="1">
      <alignment horizontal="right" vertical="center"/>
      <protection hidden="1"/>
    </xf>
    <xf numFmtId="0" fontId="16" fillId="92" borderId="83" xfId="1066" applyFont="1" applyBorder="1" applyAlignment="1">
      <alignment vertical="center" wrapText="1"/>
      <protection hidden="1"/>
    </xf>
    <xf numFmtId="0" fontId="16" fillId="0" borderId="83" xfId="1065" applyFont="1" applyFill="1" applyBorder="1" applyAlignment="1">
      <alignment horizontal="left" vertical="center" shrinkToFit="1"/>
    </xf>
    <xf numFmtId="0" fontId="16" fillId="109" borderId="83" xfId="1139" applyFont="1" applyFill="1" applyBorder="1" applyAlignment="1" applyProtection="1">
      <alignment horizontal="left" vertical="center"/>
      <protection locked="0"/>
    </xf>
    <xf numFmtId="184" fontId="14" fillId="107" borderId="83" xfId="1064" applyFont="1" applyFill="1" applyBorder="1" applyAlignment="1">
      <alignment vertical="center"/>
      <protection hidden="1"/>
    </xf>
    <xf numFmtId="184" fontId="265" fillId="107" borderId="83" xfId="1064" applyFont="1" applyFill="1" applyBorder="1" applyAlignment="1">
      <alignment vertical="center"/>
      <protection hidden="1"/>
    </xf>
    <xf numFmtId="0" fontId="16" fillId="0" borderId="83" xfId="1150" applyFont="1" applyBorder="1" applyAlignment="1" applyProtection="1">
      <alignment horizontal="left" vertical="center"/>
      <protection locked="0"/>
    </xf>
    <xf numFmtId="49" fontId="157" fillId="0" borderId="0" xfId="494" applyNumberFormat="1" applyFont="1" applyAlignment="1">
      <alignment vertical="center"/>
    </xf>
    <xf numFmtId="0" fontId="157" fillId="92" borderId="83" xfId="0" applyFont="1" applyFill="1" applyBorder="1" applyAlignment="1">
      <alignment horizontal="left" vertical="center"/>
    </xf>
    <xf numFmtId="49" fontId="300" fillId="92" borderId="83" xfId="0" applyNumberFormat="1" applyFont="1" applyFill="1" applyBorder="1" applyAlignment="1">
      <alignment horizontal="left" vertical="center"/>
    </xf>
    <xf numFmtId="0" fontId="157" fillId="0" borderId="0" xfId="20835" applyNumberFormat="1" applyFont="1" applyAlignment="1">
      <alignment horizontal="left" vertical="center"/>
    </xf>
    <xf numFmtId="194" fontId="157" fillId="92" borderId="83" xfId="20835" applyNumberFormat="1" applyFont="1" applyFill="1" applyBorder="1" applyAlignment="1">
      <alignment horizontal="left" vertical="top" wrapText="1"/>
    </xf>
    <xf numFmtId="194" fontId="157" fillId="92" borderId="83" xfId="344" applyNumberFormat="1" applyFont="1" applyFill="1" applyBorder="1" applyAlignment="1">
      <alignment horizontal="left" vertical="center"/>
    </xf>
    <xf numFmtId="9" fontId="211" fillId="0" borderId="83" xfId="343" applyNumberFormat="1" applyFont="1" applyBorder="1" applyAlignment="1">
      <alignment horizontal="center" vertical="center"/>
    </xf>
    <xf numFmtId="43" fontId="157" fillId="0" borderId="83" xfId="344" applyFont="1" applyFill="1" applyBorder="1" applyAlignment="1">
      <alignment horizontal="left" vertical="center"/>
    </xf>
    <xf numFmtId="194" fontId="157" fillId="0" borderId="0" xfId="20835" applyNumberFormat="1" applyFont="1" applyAlignment="1">
      <alignment horizontal="left" vertical="top" wrapText="1"/>
    </xf>
    <xf numFmtId="0" fontId="330" fillId="0" borderId="57" xfId="0" applyFont="1" applyBorder="1" applyAlignment="1">
      <alignment horizontal="left" vertical="center"/>
    </xf>
    <xf numFmtId="0" fontId="331" fillId="0" borderId="57" xfId="0" applyFont="1" applyBorder="1" applyAlignment="1">
      <alignment horizontal="left" vertical="center"/>
    </xf>
    <xf numFmtId="0" fontId="332" fillId="0" borderId="57" xfId="0" applyFont="1" applyBorder="1" applyAlignment="1">
      <alignment vertical="center"/>
    </xf>
    <xf numFmtId="1" fontId="330" fillId="0" borderId="57" xfId="343" applyNumberFormat="1" applyFont="1" applyFill="1" applyBorder="1" applyAlignment="1">
      <alignment horizontal="center" vertical="center"/>
    </xf>
    <xf numFmtId="49" fontId="330" fillId="0" borderId="57" xfId="343" applyNumberFormat="1" applyFont="1" applyFill="1" applyBorder="1" applyAlignment="1">
      <alignment horizontal="center" vertical="center"/>
    </xf>
    <xf numFmtId="193" fontId="330" fillId="0" borderId="57" xfId="581" applyNumberFormat="1" applyFont="1" applyFill="1" applyBorder="1" applyAlignment="1">
      <alignment horizontal="center" vertical="center"/>
    </xf>
    <xf numFmtId="1" fontId="330" fillId="0" borderId="57" xfId="343" applyNumberFormat="1" applyFont="1" applyBorder="1" applyAlignment="1">
      <alignment horizontal="center" vertical="center"/>
    </xf>
    <xf numFmtId="49" fontId="330" fillId="0" borderId="57" xfId="343" applyNumberFormat="1" applyFont="1" applyBorder="1" applyAlignment="1">
      <alignment horizontal="center" vertical="center"/>
    </xf>
    <xf numFmtId="193" fontId="330" fillId="0" borderId="57" xfId="581" applyNumberFormat="1" applyFont="1" applyBorder="1" applyAlignment="1">
      <alignment horizontal="center" vertical="center"/>
    </xf>
    <xf numFmtId="0" fontId="16" fillId="132" borderId="108" xfId="813" applyFont="1" applyFill="1" applyBorder="1"/>
    <xf numFmtId="1" fontId="29" fillId="0" borderId="0" xfId="345" applyNumberFormat="1" applyFont="1" applyAlignment="1">
      <alignment horizontal="center" vertical="center"/>
    </xf>
    <xf numFmtId="1" fontId="29" fillId="0" borderId="79" xfId="345" applyNumberFormat="1" applyFont="1" applyBorder="1" applyAlignment="1">
      <alignment horizontal="center" vertical="center"/>
    </xf>
    <xf numFmtId="172" fontId="177" fillId="129" borderId="83" xfId="20835" applyFont="1" applyFill="1" applyBorder="1" applyAlignment="1">
      <alignment horizontal="left" vertical="center"/>
    </xf>
    <xf numFmtId="49" fontId="333" fillId="129" borderId="83" xfId="20835" applyNumberFormat="1" applyFont="1" applyFill="1" applyBorder="1" applyAlignment="1">
      <alignment horizontal="left" vertical="center" wrapText="1"/>
    </xf>
    <xf numFmtId="172" fontId="177" fillId="129" borderId="83" xfId="20835" applyFont="1" applyFill="1" applyBorder="1" applyAlignment="1">
      <alignment horizontal="left" vertical="center" wrapText="1"/>
    </xf>
    <xf numFmtId="49" fontId="177" fillId="129" borderId="83" xfId="20835" applyNumberFormat="1" applyFont="1" applyFill="1" applyBorder="1" applyAlignment="1">
      <alignment horizontal="left" vertical="top" wrapText="1"/>
    </xf>
    <xf numFmtId="172" fontId="177" fillId="129" borderId="83" xfId="20835" applyFont="1" applyFill="1" applyBorder="1" applyAlignment="1">
      <alignment horizontal="center" vertical="center" wrapText="1"/>
    </xf>
    <xf numFmtId="172" fontId="177" fillId="130" borderId="83" xfId="20835" applyFont="1" applyFill="1" applyBorder="1" applyAlignment="1">
      <alignment horizontal="left" vertical="center"/>
    </xf>
    <xf numFmtId="0" fontId="177" fillId="130" borderId="0" xfId="20835" applyNumberFormat="1" applyFont="1" applyFill="1" applyAlignment="1">
      <alignment vertical="center" wrapText="1"/>
    </xf>
    <xf numFmtId="0" fontId="177" fillId="130" borderId="0" xfId="20835" applyNumberFormat="1" applyFont="1" applyFill="1" applyAlignment="1">
      <alignment vertical="top" wrapText="1"/>
    </xf>
    <xf numFmtId="0" fontId="177" fillId="130" borderId="0" xfId="20835" applyNumberFormat="1" applyFont="1" applyFill="1" applyAlignment="1">
      <alignment horizontal="center" vertical="center" wrapText="1"/>
    </xf>
    <xf numFmtId="172" fontId="177" fillId="130" borderId="0" xfId="20835" applyFont="1" applyFill="1" applyAlignment="1">
      <alignment horizontal="left" vertical="center"/>
    </xf>
    <xf numFmtId="0" fontId="157" fillId="0" borderId="83" xfId="20835" applyNumberFormat="1" applyFont="1" applyBorder="1" applyAlignment="1">
      <alignment horizontal="left" vertical="top" wrapText="1"/>
    </xf>
    <xf numFmtId="9" fontId="334" fillId="0" borderId="83" xfId="343" applyNumberFormat="1" applyFont="1" applyBorder="1" applyAlignment="1">
      <alignment horizontal="center" vertical="center"/>
    </xf>
    <xf numFmtId="49" fontId="300" fillId="0" borderId="83" xfId="0" applyNumberFormat="1" applyFont="1" applyBorder="1" applyAlignment="1">
      <alignment horizontal="left" vertical="center"/>
    </xf>
    <xf numFmtId="0" fontId="157" fillId="0" borderId="0" xfId="20835" applyNumberFormat="1" applyFont="1" applyAlignment="1">
      <alignment horizontal="left" vertical="top" wrapText="1"/>
    </xf>
    <xf numFmtId="9" fontId="335" fillId="0" borderId="83" xfId="343" applyNumberFormat="1" applyFont="1" applyBorder="1" applyAlignment="1">
      <alignment horizontal="center" vertical="center"/>
    </xf>
    <xf numFmtId="43" fontId="177" fillId="130" borderId="0" xfId="20835" applyNumberFormat="1" applyFont="1" applyFill="1" applyAlignment="1">
      <alignment vertical="center" wrapText="1"/>
    </xf>
    <xf numFmtId="0" fontId="157" fillId="0" borderId="114" xfId="0" applyFont="1" applyBorder="1" applyAlignment="1">
      <alignment horizontal="left" vertical="center"/>
    </xf>
    <xf numFmtId="194" fontId="157" fillId="0" borderId="83" xfId="344" applyNumberFormat="1" applyFont="1" applyFill="1" applyBorder="1" applyAlignment="1">
      <alignment horizontal="left" vertical="center"/>
    </xf>
    <xf numFmtId="9" fontId="336" fillId="0" borderId="83" xfId="343" applyNumberFormat="1" applyFont="1" applyFill="1" applyBorder="1" applyAlignment="1">
      <alignment horizontal="center" vertical="center"/>
    </xf>
    <xf numFmtId="0" fontId="157" fillId="0" borderId="115" xfId="20835" applyNumberFormat="1" applyFont="1" applyBorder="1" applyAlignment="1">
      <alignment horizontal="left" vertical="top" wrapText="1"/>
    </xf>
    <xf numFmtId="9" fontId="211" fillId="0" borderId="83" xfId="343" applyNumberFormat="1" applyFont="1" applyFill="1" applyBorder="1" applyAlignment="1">
      <alignment horizontal="center" vertical="center"/>
    </xf>
    <xf numFmtId="49" fontId="157" fillId="92" borderId="83" xfId="20835" applyNumberFormat="1" applyFont="1" applyFill="1" applyBorder="1" applyAlignment="1">
      <alignment horizontal="left" vertical="top" wrapText="1"/>
    </xf>
    <xf numFmtId="49" fontId="177" fillId="130" borderId="83" xfId="20835" applyNumberFormat="1" applyFont="1" applyFill="1" applyBorder="1" applyAlignment="1">
      <alignment horizontal="left" vertical="center" wrapText="1"/>
    </xf>
    <xf numFmtId="172" fontId="177" fillId="130" borderId="83" xfId="20835" applyFont="1" applyFill="1" applyBorder="1" applyAlignment="1">
      <alignment horizontal="left" vertical="center" wrapText="1"/>
    </xf>
    <xf numFmtId="49" fontId="177" fillId="130" borderId="83" xfId="20835" applyNumberFormat="1" applyFont="1" applyFill="1" applyBorder="1" applyAlignment="1">
      <alignment horizontal="left" vertical="top" wrapText="1"/>
    </xf>
    <xf numFmtId="172" fontId="177" fillId="130" borderId="83" xfId="20835" applyFont="1" applyFill="1" applyBorder="1" applyAlignment="1">
      <alignment horizontal="center" vertical="center"/>
    </xf>
    <xf numFmtId="0" fontId="157" fillId="0" borderId="83" xfId="0" applyFont="1" applyBorder="1" applyAlignment="1">
      <alignment horizontal="left" vertical="center"/>
    </xf>
    <xf numFmtId="172" fontId="177" fillId="94" borderId="83" xfId="20835" applyFont="1" applyFill="1" applyBorder="1" applyAlignment="1">
      <alignment horizontal="left" vertical="center"/>
    </xf>
    <xf numFmtId="49" fontId="177" fillId="94" borderId="83" xfId="20835" applyNumberFormat="1" applyFont="1" applyFill="1" applyBorder="1" applyAlignment="1">
      <alignment horizontal="left" vertical="center" wrapText="1"/>
    </xf>
    <xf numFmtId="172" fontId="177" fillId="94" borderId="83" xfId="20835" applyFont="1" applyFill="1" applyBorder="1" applyAlignment="1">
      <alignment horizontal="left" vertical="center" wrapText="1"/>
    </xf>
    <xf numFmtId="49" fontId="177" fillId="94" borderId="83" xfId="20835" applyNumberFormat="1" applyFont="1" applyFill="1" applyBorder="1" applyAlignment="1">
      <alignment horizontal="left" vertical="top" wrapText="1"/>
    </xf>
    <xf numFmtId="49" fontId="231" fillId="94" borderId="83" xfId="20835" applyNumberFormat="1" applyFont="1" applyFill="1" applyBorder="1" applyAlignment="1">
      <alignment horizontal="left" vertical="center" wrapText="1"/>
    </xf>
    <xf numFmtId="49" fontId="231" fillId="94" borderId="83" xfId="20835" applyNumberFormat="1" applyFont="1" applyFill="1" applyBorder="1" applyAlignment="1">
      <alignment horizontal="center" vertical="center" wrapText="1"/>
    </xf>
    <xf numFmtId="43" fontId="231" fillId="94" borderId="83" xfId="20835" applyNumberFormat="1" applyFont="1" applyFill="1" applyBorder="1" applyAlignment="1">
      <alignment horizontal="left" vertical="center" wrapText="1"/>
    </xf>
    <xf numFmtId="9" fontId="211" fillId="0" borderId="0" xfId="343" applyNumberFormat="1" applyFont="1" applyBorder="1" applyAlignment="1">
      <alignment horizontal="center" vertical="center"/>
    </xf>
    <xf numFmtId="43" fontId="177" fillId="129" borderId="83" xfId="20835" applyNumberFormat="1" applyFont="1" applyFill="1" applyBorder="1" applyAlignment="1">
      <alignment horizontal="left" vertical="center" wrapText="1"/>
    </xf>
    <xf numFmtId="43" fontId="177" fillId="94" borderId="83" xfId="20835" applyNumberFormat="1" applyFont="1" applyFill="1" applyBorder="1" applyAlignment="1">
      <alignment horizontal="left" vertical="center" wrapText="1"/>
    </xf>
    <xf numFmtId="43" fontId="177" fillId="130" borderId="83" xfId="20835" applyNumberFormat="1" applyFont="1" applyFill="1" applyBorder="1" applyAlignment="1">
      <alignment horizontal="left" vertical="center"/>
    </xf>
    <xf numFmtId="49" fontId="157" fillId="0" borderId="83" xfId="20835" applyNumberFormat="1" applyFont="1" applyBorder="1" applyAlignment="1">
      <alignment horizontal="left" vertical="top" wrapText="1"/>
    </xf>
    <xf numFmtId="43" fontId="211" fillId="0" borderId="83" xfId="343" applyFont="1" applyFill="1" applyBorder="1" applyAlignment="1">
      <alignment horizontal="center" vertical="center"/>
    </xf>
    <xf numFmtId="0" fontId="157" fillId="0" borderId="0" xfId="20835" applyNumberFormat="1" applyFont="1" applyAlignment="1">
      <alignment horizontal="left" vertical="center" wrapText="1"/>
    </xf>
    <xf numFmtId="43" fontId="157" fillId="92" borderId="83" xfId="344" applyFont="1" applyFill="1" applyBorder="1" applyAlignment="1">
      <alignment horizontal="left" vertical="center"/>
    </xf>
    <xf numFmtId="172" fontId="177" fillId="130" borderId="83" xfId="20835" applyFont="1" applyFill="1" applyBorder="1" applyAlignment="1">
      <alignment horizontal="left" vertical="top" wrapText="1"/>
    </xf>
    <xf numFmtId="172" fontId="177" fillId="110" borderId="83" xfId="20835" applyFont="1" applyFill="1" applyBorder="1" applyAlignment="1">
      <alignment horizontal="left" vertical="center"/>
    </xf>
    <xf numFmtId="49" fontId="177" fillId="110" borderId="83" xfId="20835" applyNumberFormat="1" applyFont="1" applyFill="1" applyBorder="1" applyAlignment="1">
      <alignment horizontal="left" vertical="center" wrapText="1"/>
    </xf>
    <xf numFmtId="172" fontId="177" fillId="110" borderId="83" xfId="20835" applyFont="1" applyFill="1" applyBorder="1" applyAlignment="1">
      <alignment horizontal="left" vertical="center" wrapText="1"/>
    </xf>
    <xf numFmtId="49" fontId="177" fillId="110" borderId="83" xfId="20835" applyNumberFormat="1" applyFont="1" applyFill="1" applyBorder="1" applyAlignment="1">
      <alignment horizontal="left" vertical="top" wrapText="1"/>
    </xf>
    <xf numFmtId="49" fontId="231" fillId="110" borderId="83" xfId="20835" applyNumberFormat="1" applyFont="1" applyFill="1" applyBorder="1" applyAlignment="1">
      <alignment horizontal="left" vertical="center" wrapText="1"/>
    </xf>
    <xf numFmtId="49" fontId="231" fillId="110" borderId="83" xfId="20835" applyNumberFormat="1" applyFont="1" applyFill="1" applyBorder="1" applyAlignment="1">
      <alignment horizontal="center" vertical="center" wrapText="1"/>
    </xf>
    <xf numFmtId="43" fontId="231" fillId="110" borderId="83" xfId="20835" applyNumberFormat="1" applyFont="1" applyFill="1" applyBorder="1" applyAlignment="1">
      <alignment horizontal="left" vertical="center" wrapText="1"/>
    </xf>
    <xf numFmtId="172" fontId="157" fillId="0" borderId="0" xfId="20835" applyFont="1" applyAlignment="1">
      <alignment horizontal="left" vertical="center"/>
    </xf>
    <xf numFmtId="9" fontId="301" fillId="0" borderId="83" xfId="343" applyNumberFormat="1" applyFont="1" applyFill="1" applyBorder="1" applyAlignment="1">
      <alignment horizontal="center" vertical="center"/>
    </xf>
    <xf numFmtId="172" fontId="177" fillId="130" borderId="83" xfId="20835" applyFont="1" applyFill="1" applyBorder="1" applyAlignment="1">
      <alignment horizontal="left" vertical="top"/>
    </xf>
    <xf numFmtId="0" fontId="1" fillId="0" borderId="0" xfId="0" applyFont="1" applyAlignment="1">
      <alignment horizontal="center" vertical="center"/>
    </xf>
    <xf numFmtId="172" fontId="177" fillId="129" borderId="83" xfId="20835" applyFont="1" applyFill="1" applyBorder="1" applyAlignment="1">
      <alignment horizontal="left" vertical="top" wrapText="1"/>
    </xf>
    <xf numFmtId="172" fontId="146" fillId="129" borderId="83" xfId="20835" applyFont="1" applyFill="1" applyBorder="1" applyAlignment="1">
      <alignment horizontal="left" vertical="center"/>
    </xf>
    <xf numFmtId="0" fontId="14" fillId="107" borderId="83" xfId="1067" applyFont="1" applyFill="1" applyBorder="1">
      <alignment horizontal="right" vertical="center"/>
      <protection hidden="1"/>
    </xf>
    <xf numFmtId="0" fontId="14" fillId="0" borderId="83" xfId="0" applyFont="1" applyBorder="1" applyAlignment="1">
      <alignment horizontal="left" vertical="center"/>
    </xf>
    <xf numFmtId="0" fontId="296" fillId="121" borderId="0" xfId="2" applyFont="1" applyFill="1" applyAlignment="1">
      <alignment horizontal="center" vertical="center"/>
    </xf>
    <xf numFmtId="0" fontId="273" fillId="43" borderId="18" xfId="2" applyFont="1" applyFill="1" applyBorder="1" applyAlignment="1">
      <alignment horizontal="center" vertical="center"/>
    </xf>
    <xf numFmtId="0" fontId="273" fillId="43" borderId="0" xfId="2" applyFont="1" applyFill="1" applyAlignment="1">
      <alignment horizontal="center" vertical="center"/>
    </xf>
    <xf numFmtId="0" fontId="313" fillId="43" borderId="0" xfId="233" applyFont="1" applyFill="1" applyAlignment="1" applyProtection="1">
      <alignment horizontal="center" vertical="center"/>
    </xf>
    <xf numFmtId="0" fontId="313" fillId="43" borderId="17" xfId="233" applyFont="1" applyFill="1" applyBorder="1" applyAlignment="1" applyProtection="1">
      <alignment horizontal="center" vertical="center"/>
    </xf>
    <xf numFmtId="0" fontId="313" fillId="43" borderId="18" xfId="233" applyFont="1" applyFill="1" applyBorder="1" applyAlignment="1" applyProtection="1">
      <alignment horizontal="right" vertical="center"/>
    </xf>
    <xf numFmtId="0" fontId="313" fillId="43" borderId="17" xfId="233" applyFont="1" applyFill="1" applyBorder="1" applyAlignment="1" applyProtection="1">
      <alignment horizontal="right" vertical="center"/>
    </xf>
    <xf numFmtId="0" fontId="201" fillId="43" borderId="0" xfId="2" applyFont="1" applyFill="1" applyAlignment="1">
      <alignment horizontal="center" vertical="center"/>
    </xf>
    <xf numFmtId="0" fontId="201" fillId="43" borderId="26" xfId="2" applyFont="1" applyFill="1" applyBorder="1" applyAlignment="1">
      <alignment horizontal="center" vertical="center"/>
    </xf>
    <xf numFmtId="0" fontId="313" fillId="43" borderId="18" xfId="233" applyFont="1" applyFill="1" applyBorder="1" applyAlignment="1" applyProtection="1">
      <alignment horizontal="center" vertical="center"/>
    </xf>
    <xf numFmtId="0" fontId="276" fillId="0" borderId="0" xfId="233" applyFont="1" applyBorder="1" applyAlignment="1" applyProtection="1">
      <alignment horizontal="center"/>
    </xf>
    <xf numFmtId="0" fontId="273" fillId="43" borderId="113" xfId="2" applyFont="1" applyFill="1" applyBorder="1" applyAlignment="1">
      <alignment horizontal="center" vertical="center"/>
    </xf>
    <xf numFmtId="0" fontId="273" fillId="43" borderId="72" xfId="2" applyFont="1" applyFill="1" applyBorder="1" applyAlignment="1">
      <alignment horizontal="center" vertical="center"/>
    </xf>
    <xf numFmtId="0" fontId="273" fillId="43" borderId="17" xfId="2" applyFont="1" applyFill="1" applyBorder="1" applyAlignment="1">
      <alignment horizontal="center" vertical="center"/>
    </xf>
    <xf numFmtId="0" fontId="318" fillId="0" borderId="22" xfId="0" applyFont="1" applyBorder="1" applyAlignment="1">
      <alignment horizontal="left"/>
    </xf>
    <xf numFmtId="0" fontId="319" fillId="0" borderId="22" xfId="0" applyFont="1" applyBorder="1" applyAlignment="1">
      <alignment horizontal="left"/>
    </xf>
    <xf numFmtId="0" fontId="319" fillId="0" borderId="0" xfId="0" applyFont="1" applyAlignment="1">
      <alignment horizontal="left"/>
    </xf>
    <xf numFmtId="0" fontId="13" fillId="43" borderId="16" xfId="233" applyFill="1" applyBorder="1" applyAlignment="1" applyProtection="1">
      <alignment horizontal="center" vertical="center"/>
    </xf>
    <xf numFmtId="0" fontId="187" fillId="43" borderId="16" xfId="233" applyFont="1" applyFill="1" applyBorder="1" applyAlignment="1" applyProtection="1">
      <alignment horizontal="center" vertical="center"/>
    </xf>
    <xf numFmtId="0" fontId="179" fillId="43" borderId="0" xfId="2" applyFont="1" applyFill="1" applyAlignment="1">
      <alignment horizontal="center" vertical="center"/>
    </xf>
    <xf numFmtId="0" fontId="179" fillId="43" borderId="17" xfId="2" applyFont="1" applyFill="1" applyBorder="1" applyAlignment="1">
      <alignment horizontal="center" vertical="center"/>
    </xf>
    <xf numFmtId="0" fontId="262" fillId="121" borderId="61" xfId="233" applyFont="1" applyFill="1" applyBorder="1" applyAlignment="1" applyProtection="1">
      <alignment horizontal="center" vertical="center"/>
    </xf>
    <xf numFmtId="0" fontId="13" fillId="43" borderId="61" xfId="233" applyFill="1" applyBorder="1" applyAlignment="1" applyProtection="1">
      <alignment horizontal="center"/>
    </xf>
    <xf numFmtId="0" fontId="91" fillId="43" borderId="61" xfId="233" applyFont="1" applyFill="1" applyBorder="1" applyAlignment="1" applyProtection="1">
      <alignment horizontal="center" vertical="center"/>
    </xf>
    <xf numFmtId="0" fontId="13" fillId="43" borderId="0" xfId="233" applyFill="1" applyAlignment="1" applyProtection="1">
      <alignment horizontal="right" vertical="center"/>
    </xf>
    <xf numFmtId="0" fontId="17" fillId="43" borderId="0" xfId="2" applyFont="1" applyFill="1" applyAlignment="1">
      <alignment horizontal="right" vertical="center"/>
    </xf>
    <xf numFmtId="0" fontId="13" fillId="43" borderId="0" xfId="233" applyFill="1" applyBorder="1" applyAlignment="1" applyProtection="1">
      <alignment horizontal="right" vertical="center"/>
    </xf>
    <xf numFmtId="0" fontId="13" fillId="43" borderId="57" xfId="233" applyFill="1" applyBorder="1" applyAlignment="1" applyProtection="1">
      <alignment horizontal="right" vertical="center"/>
    </xf>
    <xf numFmtId="0" fontId="17" fillId="43" borderId="57" xfId="2" applyFont="1" applyFill="1" applyBorder="1" applyAlignment="1">
      <alignment horizontal="right" vertical="center"/>
    </xf>
    <xf numFmtId="0" fontId="149" fillId="43" borderId="21" xfId="3" applyFont="1" applyFill="1" applyBorder="1" applyAlignment="1">
      <alignment horizontal="center" vertical="center" wrapText="1"/>
    </xf>
    <xf numFmtId="0" fontId="119" fillId="0" borderId="25" xfId="498" applyBorder="1"/>
    <xf numFmtId="0" fontId="119" fillId="0" borderId="21" xfId="498" applyBorder="1" applyAlignment="1">
      <alignment horizontal="center"/>
    </xf>
    <xf numFmtId="0" fontId="119" fillId="0" borderId="22" xfId="498" applyBorder="1" applyAlignment="1">
      <alignment horizontal="center"/>
    </xf>
    <xf numFmtId="0" fontId="119" fillId="0" borderId="25" xfId="498" applyBorder="1" applyAlignment="1">
      <alignment horizontal="center"/>
    </xf>
    <xf numFmtId="0" fontId="125" fillId="121" borderId="1" xfId="498" applyFont="1" applyFill="1" applyBorder="1" applyAlignment="1">
      <alignment horizontal="center" wrapText="1"/>
    </xf>
    <xf numFmtId="0" fontId="13" fillId="92" borderId="1" xfId="233" applyFill="1" applyBorder="1" applyAlignment="1" applyProtection="1">
      <alignment horizontal="center" vertical="center" wrapText="1"/>
    </xf>
    <xf numFmtId="0" fontId="153" fillId="121" borderId="45" xfId="3" applyFont="1" applyFill="1" applyBorder="1" applyAlignment="1">
      <alignment horizontal="center" vertical="center" wrapText="1"/>
    </xf>
    <xf numFmtId="0" fontId="153" fillId="121" borderId="5" xfId="3" applyFont="1" applyFill="1" applyBorder="1" applyAlignment="1">
      <alignment horizontal="center" vertical="center" wrapText="1"/>
    </xf>
    <xf numFmtId="0" fontId="153" fillId="121" borderId="22" xfId="3" applyFont="1" applyFill="1" applyBorder="1" applyAlignment="1">
      <alignment horizontal="center" vertical="center" wrapText="1"/>
    </xf>
    <xf numFmtId="0" fontId="153" fillId="121"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69" fillId="92" borderId="16" xfId="498" applyFont="1" applyFill="1" applyBorder="1" applyAlignment="1">
      <alignment horizontal="center" vertical="center"/>
    </xf>
    <xf numFmtId="0" fontId="149" fillId="43" borderId="16"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53" fillId="121" borderId="45" xfId="3" applyFont="1" applyFill="1" applyBorder="1" applyAlignment="1">
      <alignment horizontal="center" vertical="center"/>
    </xf>
    <xf numFmtId="0" fontId="153" fillId="121" borderId="5" xfId="3" applyFont="1" applyFill="1" applyBorder="1" applyAlignment="1">
      <alignment horizontal="center" vertical="center"/>
    </xf>
    <xf numFmtId="0" fontId="153" fillId="121" borderId="22" xfId="3" applyFont="1" applyFill="1" applyBorder="1" applyAlignment="1">
      <alignment horizontal="center" vertical="center"/>
    </xf>
    <xf numFmtId="0" fontId="153" fillId="121" borderId="46" xfId="3" applyFont="1" applyFill="1" applyBorder="1" applyAlignment="1">
      <alignment horizontal="center" vertical="center"/>
    </xf>
    <xf numFmtId="0" fontId="149" fillId="43" borderId="45" xfId="3" applyFont="1" applyFill="1" applyBorder="1" applyAlignment="1">
      <alignment horizontal="center" vertical="center" wrapText="1"/>
    </xf>
    <xf numFmtId="0" fontId="119" fillId="0" borderId="5" xfId="498" applyBorder="1"/>
    <xf numFmtId="0" fontId="119" fillId="0" borderId="46" xfId="498" applyBorder="1"/>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9" fillId="92" borderId="23" xfId="498" applyFont="1" applyFill="1" applyBorder="1" applyAlignment="1">
      <alignment horizontal="center" vertical="center" wrapText="1"/>
    </xf>
    <xf numFmtId="0" fontId="119" fillId="0" borderId="0" xfId="498" applyAlignment="1">
      <alignment wrapText="1"/>
    </xf>
    <xf numFmtId="0" fontId="119" fillId="0" borderId="26" xfId="498" applyBorder="1" applyAlignment="1">
      <alignment wrapText="1"/>
    </xf>
    <xf numFmtId="0" fontId="119" fillId="0" borderId="23" xfId="498" applyBorder="1" applyAlignment="1">
      <alignment wrapText="1"/>
    </xf>
    <xf numFmtId="0" fontId="119" fillId="0" borderId="24" xfId="498" applyBorder="1" applyAlignment="1">
      <alignment wrapText="1"/>
    </xf>
    <xf numFmtId="0" fontId="119" fillId="0" borderId="16" xfId="498" applyBorder="1" applyAlignment="1">
      <alignment wrapText="1"/>
    </xf>
    <xf numFmtId="0" fontId="119"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0" fillId="43" borderId="21" xfId="3" applyFont="1" applyFill="1" applyBorder="1" applyAlignment="1">
      <alignment horizontal="center" vertical="top" wrapText="1"/>
    </xf>
    <xf numFmtId="0" fontId="170" fillId="43" borderId="22" xfId="3" applyFont="1" applyFill="1" applyBorder="1" applyAlignment="1">
      <alignment horizontal="center" vertical="top" wrapText="1"/>
    </xf>
    <xf numFmtId="0" fontId="170" fillId="43" borderId="25" xfId="3" applyFont="1" applyFill="1" applyBorder="1" applyAlignment="1">
      <alignment horizontal="center" vertical="top" wrapText="1"/>
    </xf>
    <xf numFmtId="0" fontId="170" fillId="43" borderId="24" xfId="3" applyFont="1" applyFill="1" applyBorder="1" applyAlignment="1">
      <alignment horizontal="center" vertical="top" wrapText="1"/>
    </xf>
    <xf numFmtId="0" fontId="170" fillId="43" borderId="16" xfId="3" applyFont="1" applyFill="1" applyBorder="1" applyAlignment="1">
      <alignment horizontal="center" vertical="top" wrapText="1"/>
    </xf>
    <xf numFmtId="0" fontId="170" fillId="43" borderId="40" xfId="3" applyFont="1" applyFill="1" applyBorder="1" applyAlignment="1">
      <alignment horizontal="center" vertical="top" wrapText="1"/>
    </xf>
    <xf numFmtId="0" fontId="171" fillId="43" borderId="21" xfId="3" applyFont="1" applyFill="1" applyBorder="1" applyAlignment="1">
      <alignment horizontal="center" vertical="center" wrapText="1"/>
    </xf>
    <xf numFmtId="0" fontId="172" fillId="43" borderId="22" xfId="3" applyFont="1" applyFill="1" applyBorder="1" applyAlignment="1">
      <alignment horizontal="center" vertical="center" wrapText="1"/>
    </xf>
    <xf numFmtId="0" fontId="172" fillId="43" borderId="0" xfId="3" applyFont="1" applyFill="1" applyAlignment="1">
      <alignment horizontal="center" vertical="center" wrapText="1"/>
    </xf>
    <xf numFmtId="0" fontId="172" fillId="43" borderId="26" xfId="3" applyFont="1" applyFill="1" applyBorder="1" applyAlignment="1">
      <alignment horizontal="center" vertical="center" wrapText="1"/>
    </xf>
    <xf numFmtId="0" fontId="153" fillId="121" borderId="21" xfId="3" applyFont="1" applyFill="1" applyBorder="1" applyAlignment="1">
      <alignment horizontal="center" vertical="center"/>
    </xf>
    <xf numFmtId="0" fontId="168" fillId="121" borderId="22" xfId="3" applyFont="1" applyFill="1" applyBorder="1" applyAlignment="1">
      <alignment horizontal="center" vertical="center"/>
    </xf>
    <xf numFmtId="0" fontId="168" fillId="121" borderId="25" xfId="3" applyFont="1" applyFill="1" applyBorder="1" applyAlignment="1">
      <alignment horizontal="center" vertical="center"/>
    </xf>
    <xf numFmtId="0" fontId="153" fillId="121" borderId="21" xfId="3" applyFont="1" applyFill="1" applyBorder="1" applyAlignment="1">
      <alignment horizontal="center" vertical="center" wrapText="1"/>
    </xf>
    <xf numFmtId="0" fontId="168" fillId="121" borderId="22" xfId="3" applyFont="1" applyFill="1" applyBorder="1" applyAlignment="1">
      <alignment horizontal="center" vertical="center" wrapText="1"/>
    </xf>
    <xf numFmtId="0" fontId="168" fillId="121"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69" fillId="92" borderId="22" xfId="498" applyFont="1" applyFill="1" applyBorder="1" applyAlignment="1">
      <alignment horizontal="center" wrapText="1"/>
    </xf>
    <xf numFmtId="0" fontId="169" fillId="92" borderId="25" xfId="498" applyFont="1" applyFill="1" applyBorder="1" applyAlignment="1">
      <alignment horizontal="center" wrapText="1"/>
    </xf>
    <xf numFmtId="0" fontId="119" fillId="0" borderId="28" xfId="498" applyBorder="1" applyAlignment="1">
      <alignment horizontal="center" vertical="center" wrapText="1"/>
    </xf>
    <xf numFmtId="0" fontId="119" fillId="0" borderId="47" xfId="498" applyBorder="1" applyAlignment="1">
      <alignment horizontal="center" vertical="center" wrapText="1"/>
    </xf>
    <xf numFmtId="0" fontId="119" fillId="0" borderId="21" xfId="498" applyBorder="1" applyAlignment="1">
      <alignment horizontal="center" vertical="center" wrapText="1"/>
    </xf>
    <xf numFmtId="0" fontId="119" fillId="0" borderId="25" xfId="498" applyBorder="1" applyAlignment="1">
      <alignment horizontal="center" vertical="center" wrapText="1"/>
    </xf>
    <xf numFmtId="0" fontId="119" fillId="0" borderId="24" xfId="498" applyBorder="1" applyAlignment="1">
      <alignment horizontal="center" vertical="center" wrapText="1"/>
    </xf>
    <xf numFmtId="0" fontId="119" fillId="0" borderId="40" xfId="498" applyBorder="1" applyAlignment="1">
      <alignment horizontal="center" vertical="center" wrapText="1"/>
    </xf>
    <xf numFmtId="0" fontId="119" fillId="0" borderId="22" xfId="498" applyBorder="1" applyAlignment="1">
      <alignment horizontal="center" vertical="center" wrapText="1"/>
    </xf>
    <xf numFmtId="0" fontId="119" fillId="0" borderId="16" xfId="498"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53" fillId="121" borderId="46" xfId="3" applyFont="1" applyFill="1" applyBorder="1" applyAlignment="1">
      <alignment horizontal="center" vertical="center" wrapText="1"/>
    </xf>
    <xf numFmtId="0" fontId="125" fillId="121" borderId="21" xfId="498" applyFont="1" applyFill="1" applyBorder="1" applyAlignment="1">
      <alignment horizontal="center" vertical="center" wrapText="1"/>
    </xf>
    <xf numFmtId="0" fontId="125" fillId="121" borderId="25" xfId="498" applyFont="1" applyFill="1" applyBorder="1" applyAlignment="1">
      <alignment horizontal="center" vertical="center" wrapText="1"/>
    </xf>
    <xf numFmtId="0" fontId="125" fillId="121" borderId="45" xfId="498" applyFont="1" applyFill="1" applyBorder="1" applyAlignment="1">
      <alignment horizontal="center" vertical="center" wrapText="1"/>
    </xf>
    <xf numFmtId="0" fontId="125" fillId="121" borderId="5" xfId="498" applyFont="1" applyFill="1" applyBorder="1" applyAlignment="1">
      <alignment horizontal="center" vertical="center" wrapText="1"/>
    </xf>
    <xf numFmtId="0" fontId="125" fillId="121" borderId="46" xfId="498" applyFont="1" applyFill="1" applyBorder="1" applyAlignment="1">
      <alignment horizontal="center" vertical="center" wrapText="1"/>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6" fillId="43" borderId="45" xfId="3" applyFont="1" applyFill="1" applyBorder="1" applyAlignment="1">
      <alignment horizontal="center" vertical="center" wrapText="1"/>
    </xf>
    <xf numFmtId="0" fontId="148" fillId="43" borderId="45" xfId="3" applyFont="1" applyFill="1" applyBorder="1" applyAlignment="1">
      <alignment horizontal="center" vertical="center" wrapText="1"/>
    </xf>
    <xf numFmtId="0" fontId="167" fillId="43" borderId="45" xfId="3" applyFont="1" applyFill="1" applyBorder="1" applyAlignment="1">
      <alignment horizontal="center" vertical="center" wrapText="1"/>
    </xf>
    <xf numFmtId="0" fontId="167" fillId="43" borderId="5" xfId="3" applyFont="1" applyFill="1" applyBorder="1" applyAlignment="1">
      <alignment horizontal="center" vertical="center" wrapText="1"/>
    </xf>
    <xf numFmtId="0" fontId="167" fillId="43" borderId="46" xfId="3" applyFont="1" applyFill="1" applyBorder="1" applyAlignment="1">
      <alignment horizontal="center" vertical="center" wrapText="1"/>
    </xf>
    <xf numFmtId="0" fontId="119" fillId="92" borderId="24"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0" xfId="498" applyFill="1" applyBorder="1" applyAlignment="1">
      <alignment horizontal="center" vertical="center" wrapText="1"/>
    </xf>
    <xf numFmtId="0" fontId="166" fillId="43" borderId="23" xfId="3" applyFont="1" applyFill="1" applyBorder="1" applyAlignment="1">
      <alignment horizontal="center" vertical="center" wrapText="1"/>
    </xf>
    <xf numFmtId="0" fontId="119" fillId="0" borderId="0" xfId="498"/>
    <xf numFmtId="0" fontId="119" fillId="0" borderId="26" xfId="498" applyBorder="1"/>
    <xf numFmtId="0" fontId="119" fillId="0" borderId="24" xfId="498" applyBorder="1"/>
    <xf numFmtId="0" fontId="119" fillId="0" borderId="16" xfId="498" applyBorder="1"/>
    <xf numFmtId="0" fontId="119"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41"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3" fillId="43" borderId="0" xfId="233" applyFill="1" applyAlignment="1" applyProtection="1">
      <alignment horizontal="center"/>
    </xf>
    <xf numFmtId="0" fontId="165" fillId="43" borderId="0" xfId="233" applyFont="1" applyFill="1" applyAlignment="1" applyProtection="1">
      <alignment horizontal="center"/>
    </xf>
    <xf numFmtId="0" fontId="165" fillId="43" borderId="26" xfId="233" applyFont="1" applyFill="1" applyBorder="1" applyAlignment="1" applyProtection="1">
      <alignment horizontal="center"/>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27" fillId="92" borderId="100" xfId="813" applyFont="1" applyFill="1" applyBorder="1" applyAlignment="1">
      <alignment horizontal="center" vertical="center" wrapText="1"/>
    </xf>
    <xf numFmtId="0" fontId="27" fillId="92" borderId="101" xfId="813" applyFont="1" applyFill="1" applyBorder="1" applyAlignment="1">
      <alignment horizontal="center" vertical="center"/>
    </xf>
    <xf numFmtId="0" fontId="27" fillId="92" borderId="43" xfId="813" applyFont="1" applyFill="1" applyBorder="1" applyAlignment="1">
      <alignment horizontal="center" vertical="center"/>
    </xf>
    <xf numFmtId="0" fontId="27" fillId="92" borderId="0" xfId="813" applyFont="1" applyFill="1" applyAlignment="1">
      <alignment horizontal="center" vertical="center"/>
    </xf>
    <xf numFmtId="0" fontId="27" fillId="92" borderId="44" xfId="813" applyFont="1" applyFill="1" applyBorder="1" applyAlignment="1">
      <alignment horizontal="center" vertical="center"/>
    </xf>
    <xf numFmtId="0" fontId="27"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3" fillId="92" borderId="100" xfId="813" applyFont="1" applyFill="1" applyBorder="1" applyAlignment="1">
      <alignment horizontal="center" vertical="center" wrapText="1"/>
    </xf>
    <xf numFmtId="0" fontId="43" fillId="92" borderId="101" xfId="813" applyFont="1" applyFill="1" applyBorder="1" applyAlignment="1">
      <alignment horizontal="center" vertical="center"/>
    </xf>
    <xf numFmtId="0" fontId="43" fillId="92" borderId="43" xfId="813" applyFont="1" applyFill="1" applyBorder="1" applyAlignment="1">
      <alignment horizontal="center" vertical="center"/>
    </xf>
    <xf numFmtId="0" fontId="43" fillId="92" borderId="0" xfId="813" applyFont="1" applyFill="1" applyAlignment="1">
      <alignment horizontal="center" vertical="center"/>
    </xf>
    <xf numFmtId="0" fontId="43" fillId="92" borderId="44" xfId="813" applyFont="1" applyFill="1" applyBorder="1" applyAlignment="1">
      <alignment horizontal="center" vertical="center"/>
    </xf>
    <xf numFmtId="0" fontId="43" fillId="92" borderId="19" xfId="813" applyFont="1" applyFill="1" applyBorder="1" applyAlignment="1">
      <alignment horizontal="center" vertical="center"/>
    </xf>
    <xf numFmtId="0" fontId="294" fillId="121" borderId="104" xfId="233" applyFont="1" applyFill="1" applyBorder="1" applyAlignment="1" applyProtection="1">
      <alignment horizontal="center"/>
    </xf>
    <xf numFmtId="9" fontId="295" fillId="121" borderId="0" xfId="548" applyFont="1" applyFill="1" applyBorder="1" applyAlignment="1">
      <alignment horizontal="center" vertical="center" wrapText="1"/>
    </xf>
    <xf numFmtId="0" fontId="43" fillId="92" borderId="101" xfId="813" applyFont="1" applyFill="1" applyBorder="1" applyAlignment="1">
      <alignment horizontal="center" vertical="center" wrapText="1"/>
    </xf>
    <xf numFmtId="0" fontId="43" fillId="92" borderId="105" xfId="813" applyFont="1" applyFill="1" applyBorder="1" applyAlignment="1">
      <alignment horizontal="center" vertical="center" wrapText="1"/>
    </xf>
    <xf numFmtId="0" fontId="43" fillId="92" borderId="43" xfId="813" applyFont="1" applyFill="1" applyBorder="1" applyAlignment="1">
      <alignment horizontal="center" vertical="center" wrapText="1"/>
    </xf>
    <xf numFmtId="0" fontId="43" fillId="92" borderId="0" xfId="813" applyFont="1" applyFill="1" applyAlignment="1">
      <alignment horizontal="center" vertical="center" wrapText="1"/>
    </xf>
    <xf numFmtId="0" fontId="43" fillId="92" borderId="41" xfId="813" applyFont="1" applyFill="1" applyBorder="1" applyAlignment="1">
      <alignment horizontal="center" vertical="center" wrapText="1"/>
    </xf>
    <xf numFmtId="0" fontId="43" fillId="92" borderId="44" xfId="813" applyFont="1" applyFill="1" applyBorder="1" applyAlignment="1">
      <alignment horizontal="center" vertical="center" wrapText="1"/>
    </xf>
    <xf numFmtId="0" fontId="43" fillId="92" borderId="19" xfId="813" applyFont="1" applyFill="1" applyBorder="1" applyAlignment="1">
      <alignment horizontal="center" vertical="center" wrapText="1"/>
    </xf>
    <xf numFmtId="0" fontId="43"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0" fontId="60" fillId="99" borderId="108" xfId="813" applyFont="1" applyFill="1" applyBorder="1"/>
    <xf numFmtId="169" fontId="16" fillId="92" borderId="108" xfId="343" applyNumberFormat="1" applyFont="1" applyFill="1" applyBorder="1" applyAlignment="1">
      <alignment horizontal="center"/>
    </xf>
    <xf numFmtId="0" fontId="26" fillId="120" borderId="110" xfId="813" applyFont="1" applyFill="1" applyBorder="1" applyAlignment="1">
      <alignment horizontal="left"/>
    </xf>
    <xf numFmtId="0" fontId="245" fillId="0" borderId="108" xfId="813" applyFont="1" applyBorder="1" applyAlignment="1">
      <alignment horizontal="left"/>
    </xf>
    <xf numFmtId="0" fontId="29" fillId="0" borderId="107" xfId="813" applyFont="1" applyBorder="1" applyAlignment="1">
      <alignment horizontal="left"/>
    </xf>
    <xf numFmtId="0" fontId="30" fillId="93" borderId="108" xfId="813" applyFont="1" applyFill="1" applyBorder="1" applyAlignment="1">
      <alignment horizontal="left"/>
    </xf>
    <xf numFmtId="0" fontId="155" fillId="94" borderId="108" xfId="813" applyFont="1" applyFill="1" applyBorder="1" applyAlignment="1">
      <alignment horizontal="left" vertical="center"/>
    </xf>
    <xf numFmtId="0" fontId="155" fillId="94" borderId="108" xfId="813" applyFont="1" applyFill="1" applyBorder="1"/>
    <xf numFmtId="0" fontId="30" fillId="105" borderId="108" xfId="813" applyFont="1" applyFill="1" applyBorder="1" applyAlignment="1">
      <alignment horizontal="left" vertical="center"/>
    </xf>
    <xf numFmtId="0" fontId="30" fillId="105" borderId="108" xfId="813" applyFont="1" applyFill="1" applyBorder="1" applyAlignment="1">
      <alignment vertical="center"/>
    </xf>
    <xf numFmtId="0" fontId="155" fillId="105" borderId="108" xfId="813" applyFont="1" applyFill="1" applyBorder="1" applyAlignment="1">
      <alignment horizontal="left" vertical="center"/>
    </xf>
    <xf numFmtId="0" fontId="29" fillId="0" borderId="108" xfId="813" applyFont="1" applyBorder="1" applyAlignment="1">
      <alignment horizontal="left" wrapText="1"/>
    </xf>
    <xf numFmtId="0" fontId="337" fillId="0" borderId="108" xfId="813" applyFont="1" applyBorder="1" applyAlignment="1">
      <alignment horizont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114589</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295275</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295275</xdr:colOff>
          <xdr:row>4</xdr:row>
          <xdr:rowOff>295275</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293370</xdr:colOff>
          <xdr:row>4</xdr:row>
          <xdr:rowOff>293370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D19" zoomScale="81" zoomScaleNormal="84" workbookViewId="0">
      <selection activeCell="V25" sqref="V25"/>
    </sheetView>
  </sheetViews>
  <sheetFormatPr defaultColWidth="0" defaultRowHeight="13.2" zeroHeight="1"/>
  <cols>
    <col min="1" max="1" width="5.5546875" style="242" customWidth="1"/>
    <col min="2" max="2" width="11.44140625" style="242" customWidth="1"/>
    <col min="3" max="3" width="12.44140625" style="242" customWidth="1"/>
    <col min="4" max="4" width="13.44140625" style="242" customWidth="1"/>
    <col min="5" max="6" width="2.44140625" style="242" customWidth="1"/>
    <col min="7" max="7" width="16.6640625" style="716" customWidth="1"/>
    <col min="8" max="9" width="16.6640625" style="242" customWidth="1"/>
    <col min="10" max="10" width="9" style="242" customWidth="1"/>
    <col min="11" max="11" width="4.5546875" style="242" customWidth="1"/>
    <col min="12" max="12" width="9.5546875" style="242" customWidth="1"/>
    <col min="13" max="13" width="14.33203125" style="716" customWidth="1"/>
    <col min="14" max="14" width="6.21875" style="242" customWidth="1"/>
    <col min="15" max="17" width="9.44140625" style="242" customWidth="1"/>
    <col min="18" max="18" width="3.44140625" style="242" customWidth="1"/>
    <col min="19" max="19" width="14.5546875" style="247" customWidth="1"/>
    <col min="20" max="20" width="18" style="248" customWidth="1"/>
    <col min="21" max="21" width="9.6640625" style="248" customWidth="1"/>
    <col min="22" max="22" width="14.5546875" style="248" customWidth="1"/>
    <col min="23" max="24" width="0" style="248" hidden="1" customWidth="1"/>
    <col min="25" max="16384" width="9.44140625" style="242" hidden="1"/>
  </cols>
  <sheetData>
    <row r="1" spans="1:24" ht="18.75" customHeight="1">
      <c r="A1" s="238"/>
      <c r="B1" s="239"/>
      <c r="C1" s="239"/>
      <c r="D1" s="239"/>
      <c r="E1" s="239"/>
      <c r="F1" s="239"/>
      <c r="G1" s="1366" t="s">
        <v>16801</v>
      </c>
      <c r="H1" s="1367"/>
      <c r="I1" s="1367"/>
      <c r="J1" s="1367"/>
      <c r="K1" s="1367"/>
      <c r="L1" s="1367"/>
      <c r="M1" s="1367"/>
      <c r="N1" s="1367"/>
      <c r="O1" s="239"/>
      <c r="P1" s="240"/>
      <c r="Q1" s="241" t="s">
        <v>190</v>
      </c>
      <c r="S1" s="727"/>
      <c r="T1" s="242"/>
      <c r="U1" s="242"/>
      <c r="V1" s="242"/>
      <c r="W1" s="242"/>
      <c r="X1" s="242"/>
    </row>
    <row r="2" spans="1:24" ht="9.75" customHeight="1">
      <c r="A2" s="243"/>
      <c r="B2" s="244"/>
      <c r="C2" s="244"/>
      <c r="D2" s="244"/>
      <c r="E2" s="244"/>
      <c r="F2" s="244"/>
      <c r="G2" s="1368"/>
      <c r="H2" s="1368"/>
      <c r="I2" s="1368"/>
      <c r="J2" s="1368"/>
      <c r="K2" s="1368"/>
      <c r="L2" s="1368"/>
      <c r="M2" s="1368"/>
      <c r="N2" s="1368"/>
      <c r="O2" s="244"/>
      <c r="P2" s="245"/>
      <c r="Q2" s="246"/>
      <c r="V2" s="242"/>
      <c r="W2" s="242"/>
      <c r="X2" s="242"/>
    </row>
    <row r="3" spans="1:24" ht="9.6" customHeight="1">
      <c r="A3" s="243"/>
      <c r="B3" s="244"/>
      <c r="C3" s="244"/>
      <c r="D3" s="244"/>
      <c r="E3" s="244"/>
      <c r="F3" s="244"/>
      <c r="G3" s="1368"/>
      <c r="H3" s="1368"/>
      <c r="I3" s="1368"/>
      <c r="J3" s="1368"/>
      <c r="K3" s="1368"/>
      <c r="L3" s="1368"/>
      <c r="M3" s="1368"/>
      <c r="N3" s="1368"/>
      <c r="O3" s="244"/>
      <c r="P3" s="244"/>
      <c r="Q3" s="246"/>
      <c r="V3" s="242"/>
      <c r="W3" s="242"/>
      <c r="X3" s="242"/>
    </row>
    <row r="4" spans="1:24" ht="9.75" customHeight="1">
      <c r="A4" s="243"/>
      <c r="B4" s="244"/>
      <c r="C4" s="244"/>
      <c r="D4" s="244"/>
      <c r="E4" s="244"/>
      <c r="F4" s="244"/>
      <c r="G4" s="1368"/>
      <c r="H4" s="1368"/>
      <c r="I4" s="1368"/>
      <c r="J4" s="1368"/>
      <c r="K4" s="1368"/>
      <c r="L4" s="1368"/>
      <c r="M4" s="1368"/>
      <c r="N4" s="1368"/>
      <c r="O4" s="244"/>
      <c r="P4" s="244"/>
      <c r="Q4" s="246"/>
      <c r="V4" s="242"/>
      <c r="W4" s="242"/>
      <c r="X4" s="242"/>
    </row>
    <row r="5" spans="1:24" ht="27.6" customHeight="1" thickBot="1">
      <c r="A5" s="243"/>
      <c r="B5" s="249"/>
      <c r="C5" s="250"/>
      <c r="D5" s="250"/>
      <c r="E5" s="251"/>
      <c r="F5" s="250"/>
      <c r="G5" s="706"/>
      <c r="H5" s="252"/>
      <c r="I5" s="252"/>
      <c r="J5" s="253"/>
      <c r="K5" s="1369" t="s">
        <v>11933</v>
      </c>
      <c r="L5" s="1370"/>
      <c r="M5" s="1370"/>
      <c r="N5" s="245"/>
      <c r="O5" s="244"/>
      <c r="P5" s="244"/>
      <c r="Q5" s="246"/>
      <c r="V5" s="242"/>
      <c r="W5" s="242"/>
      <c r="X5" s="242"/>
    </row>
    <row r="6" spans="1:24" ht="12.75" customHeight="1">
      <c r="A6" s="243"/>
      <c r="B6" s="254"/>
      <c r="C6" s="254"/>
      <c r="D6" s="254"/>
      <c r="E6" s="254"/>
      <c r="F6" s="254"/>
      <c r="G6" s="707"/>
      <c r="H6" s="254"/>
      <c r="I6" s="254"/>
      <c r="J6" s="255"/>
      <c r="K6" s="254"/>
      <c r="L6" s="255"/>
      <c r="M6" s="717"/>
      <c r="N6" s="245"/>
      <c r="O6" s="244"/>
      <c r="P6" s="244"/>
      <c r="Q6" s="246"/>
      <c r="S6" s="1352" t="s">
        <v>273</v>
      </c>
      <c r="T6" s="1352"/>
      <c r="U6" s="1352"/>
      <c r="V6" s="242"/>
      <c r="W6" s="242"/>
      <c r="X6" s="242"/>
    </row>
    <row r="7" spans="1:24" ht="12.75" customHeight="1">
      <c r="A7" s="243"/>
      <c r="B7" s="1355" t="s">
        <v>13605</v>
      </c>
      <c r="C7" s="1355"/>
      <c r="D7" s="1371"/>
      <c r="E7" s="1371"/>
      <c r="F7" s="1371"/>
      <c r="G7" s="1371"/>
      <c r="H7" s="256"/>
      <c r="I7" s="1355" t="s">
        <v>1792</v>
      </c>
      <c r="J7" s="1355"/>
      <c r="K7" s="265"/>
      <c r="L7" s="266"/>
      <c r="M7" s="711"/>
      <c r="N7" s="245"/>
      <c r="O7" s="244"/>
      <c r="P7" s="244"/>
      <c r="Q7" s="246"/>
      <c r="S7" s="1352"/>
      <c r="T7" s="1352"/>
      <c r="U7" s="1352"/>
      <c r="V7" s="242"/>
      <c r="W7" s="242"/>
      <c r="X7" s="242"/>
    </row>
    <row r="8" spans="1:24" ht="12.75" customHeight="1">
      <c r="A8" s="243"/>
      <c r="B8" s="1356"/>
      <c r="C8" s="1356"/>
      <c r="D8" s="1372"/>
      <c r="E8" s="1372"/>
      <c r="F8" s="1372"/>
      <c r="G8" s="1372"/>
      <c r="H8" s="256"/>
      <c r="I8" s="1356"/>
      <c r="J8" s="1356"/>
      <c r="K8" s="269"/>
      <c r="L8" s="245"/>
      <c r="M8" s="718"/>
      <c r="N8" s="259"/>
      <c r="O8" s="244"/>
      <c r="P8" s="244"/>
      <c r="Q8" s="246"/>
      <c r="S8" s="1203"/>
      <c r="T8" s="261"/>
      <c r="U8" s="261"/>
      <c r="V8" s="242"/>
      <c r="W8" s="242"/>
      <c r="X8" s="242"/>
    </row>
    <row r="9" spans="1:24" ht="12.75" customHeight="1">
      <c r="A9" s="677"/>
      <c r="B9" s="1080" t="s">
        <v>277</v>
      </c>
      <c r="C9" s="1080" t="s">
        <v>498</v>
      </c>
      <c r="D9" s="704"/>
      <c r="E9" s="1098"/>
      <c r="F9" s="1098"/>
      <c r="G9" s="1100"/>
      <c r="H9" s="680"/>
      <c r="I9" s="1079" t="s">
        <v>456</v>
      </c>
      <c r="J9" s="1079" t="s">
        <v>1824</v>
      </c>
      <c r="K9" s="692"/>
      <c r="L9" s="692"/>
      <c r="M9" s="713"/>
      <c r="N9" s="259"/>
      <c r="O9" s="244"/>
      <c r="P9" s="244"/>
      <c r="Q9" s="246"/>
      <c r="S9" s="1203" t="s">
        <v>3290</v>
      </c>
      <c r="T9" s="261"/>
      <c r="U9" s="671">
        <v>0</v>
      </c>
      <c r="V9" s="242"/>
      <c r="W9" s="242"/>
      <c r="X9" s="242"/>
    </row>
    <row r="10" spans="1:24" ht="12.75" customHeight="1">
      <c r="A10" s="677"/>
      <c r="B10" s="1080" t="s">
        <v>576</v>
      </c>
      <c r="C10" s="1080" t="s">
        <v>500</v>
      </c>
      <c r="D10" s="704"/>
      <c r="E10" s="704"/>
      <c r="F10" s="704"/>
      <c r="G10" s="1100"/>
      <c r="H10" s="693"/>
      <c r="I10" s="694"/>
      <c r="J10" s="1079" t="s">
        <v>1823</v>
      </c>
      <c r="K10" s="695"/>
      <c r="L10" s="696"/>
      <c r="M10" s="708"/>
      <c r="N10" s="262"/>
      <c r="O10" s="244"/>
      <c r="P10" s="244"/>
      <c r="Q10" s="246"/>
      <c r="S10" s="1204"/>
      <c r="T10" s="267"/>
      <c r="U10" s="672"/>
      <c r="V10" s="242"/>
      <c r="W10" s="242"/>
      <c r="X10" s="242"/>
    </row>
    <row r="11" spans="1:24" ht="12.75" customHeight="1">
      <c r="A11" s="677"/>
      <c r="B11" s="1080" t="s">
        <v>1131</v>
      </c>
      <c r="C11" s="1080" t="s">
        <v>500</v>
      </c>
      <c r="D11" s="704"/>
      <c r="E11" s="704"/>
      <c r="F11" s="704"/>
      <c r="G11" s="1100"/>
      <c r="H11" s="268"/>
      <c r="I11" s="495"/>
      <c r="J11" s="495"/>
      <c r="K11" s="269"/>
      <c r="L11" s="245"/>
      <c r="M11" s="718"/>
      <c r="N11" s="270"/>
      <c r="O11" s="244"/>
      <c r="P11" s="244"/>
      <c r="Q11" s="246"/>
      <c r="S11" s="1203" t="s">
        <v>358</v>
      </c>
      <c r="T11" s="261"/>
      <c r="U11" s="671">
        <v>0</v>
      </c>
      <c r="V11" s="242"/>
      <c r="W11" s="242"/>
      <c r="X11" s="242"/>
    </row>
    <row r="12" spans="1:24" ht="12.75" customHeight="1">
      <c r="A12" s="677"/>
      <c r="B12" s="1080" t="s">
        <v>497</v>
      </c>
      <c r="C12" s="1080" t="s">
        <v>499</v>
      </c>
      <c r="D12" s="704"/>
      <c r="E12" s="704"/>
      <c r="F12" s="704"/>
      <c r="G12" s="1100"/>
      <c r="H12" s="268"/>
      <c r="I12" s="1361" t="s">
        <v>6255</v>
      </c>
      <c r="J12" s="1361"/>
      <c r="K12" s="265"/>
      <c r="L12" s="266"/>
      <c r="M12" s="711"/>
      <c r="N12" s="270"/>
      <c r="O12" s="244"/>
      <c r="P12" s="244"/>
      <c r="Q12" s="246"/>
      <c r="S12" s="1203"/>
      <c r="T12" s="261"/>
      <c r="U12" s="673"/>
      <c r="V12" s="242"/>
      <c r="W12" s="242"/>
      <c r="X12" s="242"/>
    </row>
    <row r="13" spans="1:24" ht="12.75" customHeight="1">
      <c r="A13" s="677"/>
      <c r="B13" s="1080" t="s">
        <v>1132</v>
      </c>
      <c r="C13" s="1080" t="s">
        <v>572</v>
      </c>
      <c r="D13" s="704"/>
      <c r="E13" s="704"/>
      <c r="F13" s="704"/>
      <c r="G13" s="1100"/>
      <c r="H13" s="244"/>
      <c r="I13" s="1356"/>
      <c r="J13" s="1356"/>
      <c r="K13" s="263"/>
      <c r="L13" s="257"/>
      <c r="M13" s="712"/>
      <c r="N13" s="270"/>
      <c r="O13" s="244"/>
      <c r="P13" s="244"/>
      <c r="Q13" s="246"/>
      <c r="S13" s="1203" t="s">
        <v>468</v>
      </c>
      <c r="T13" s="261"/>
      <c r="U13" s="671">
        <v>0</v>
      </c>
      <c r="V13" s="242"/>
      <c r="W13" s="242"/>
      <c r="X13" s="242"/>
    </row>
    <row r="14" spans="1:24" ht="12.75" customHeight="1">
      <c r="A14" s="677"/>
      <c r="B14" s="704"/>
      <c r="C14" s="1080" t="s">
        <v>1133</v>
      </c>
      <c r="D14" s="704"/>
      <c r="E14" s="704"/>
      <c r="F14" s="704"/>
      <c r="G14" s="1100"/>
      <c r="H14" s="244"/>
      <c r="I14" s="680"/>
      <c r="J14" s="1079" t="s">
        <v>6263</v>
      </c>
      <c r="K14" s="695"/>
      <c r="L14" s="680"/>
      <c r="M14" s="708"/>
      <c r="N14" s="270"/>
      <c r="O14" s="244"/>
      <c r="P14" s="244"/>
      <c r="Q14" s="246"/>
      <c r="S14" s="1203"/>
      <c r="T14" s="261"/>
      <c r="U14" s="673"/>
      <c r="V14" s="242"/>
      <c r="W14" s="242"/>
      <c r="X14" s="242"/>
    </row>
    <row r="15" spans="1:24" ht="12.75" customHeight="1">
      <c r="A15" s="243"/>
      <c r="B15" s="1353" t="s">
        <v>3445</v>
      </c>
      <c r="C15" s="1353"/>
      <c r="D15" s="1353"/>
      <c r="E15" s="265"/>
      <c r="F15" s="265"/>
      <c r="G15" s="709"/>
      <c r="H15" s="244"/>
      <c r="I15" s="496"/>
      <c r="J15" s="496"/>
      <c r="K15" s="496"/>
      <c r="L15" s="496"/>
      <c r="M15" s="718"/>
      <c r="N15" s="270"/>
      <c r="O15" s="244"/>
      <c r="P15" s="244"/>
      <c r="Q15" s="246"/>
      <c r="S15" s="1203" t="s">
        <v>601</v>
      </c>
      <c r="T15" s="261"/>
      <c r="U15" s="671">
        <v>0.1</v>
      </c>
      <c r="V15" s="242"/>
      <c r="W15" s="271"/>
      <c r="X15" s="242"/>
    </row>
    <row r="16" spans="1:24" ht="12.75" customHeight="1">
      <c r="A16" s="243"/>
      <c r="B16" s="1354"/>
      <c r="C16" s="1354"/>
      <c r="D16" s="1354"/>
      <c r="E16" s="256"/>
      <c r="F16" s="256"/>
      <c r="G16" s="724"/>
      <c r="H16" s="244"/>
      <c r="I16" s="1361" t="s">
        <v>4200</v>
      </c>
      <c r="J16" s="1361"/>
      <c r="K16" s="285"/>
      <c r="L16" s="265"/>
      <c r="M16" s="714"/>
      <c r="N16" s="270"/>
      <c r="O16" s="244"/>
      <c r="P16" s="244"/>
      <c r="Q16" s="246"/>
      <c r="S16" s="1203"/>
      <c r="T16" s="261"/>
      <c r="U16" s="673"/>
      <c r="V16" s="242"/>
      <c r="W16" s="242"/>
      <c r="X16" s="242"/>
    </row>
    <row r="17" spans="1:24" ht="12.75" customHeight="1">
      <c r="A17" s="681"/>
      <c r="B17" s="1080" t="s">
        <v>277</v>
      </c>
      <c r="C17" s="1080" t="s">
        <v>3431</v>
      </c>
      <c r="D17" s="704"/>
      <c r="E17" s="1081"/>
      <c r="F17" s="1081"/>
      <c r="G17" s="1082"/>
      <c r="H17" s="1083"/>
      <c r="I17" s="1356"/>
      <c r="J17" s="1356"/>
      <c r="K17" s="257"/>
      <c r="L17" s="258"/>
      <c r="M17" s="710"/>
      <c r="N17" s="270"/>
      <c r="O17" s="244"/>
      <c r="P17" s="244"/>
      <c r="Q17" s="246"/>
      <c r="S17" s="1203" t="s">
        <v>2882</v>
      </c>
      <c r="T17" s="261"/>
      <c r="U17" s="671">
        <v>0</v>
      </c>
      <c r="V17" s="242"/>
      <c r="W17" s="242"/>
      <c r="X17" s="242"/>
    </row>
    <row r="18" spans="1:24" ht="12.75" customHeight="1">
      <c r="A18" s="681"/>
      <c r="B18" s="1080" t="s">
        <v>603</v>
      </c>
      <c r="C18" s="1080" t="s">
        <v>3435</v>
      </c>
      <c r="D18" s="704"/>
      <c r="E18" s="704"/>
      <c r="F18" s="704"/>
      <c r="G18" s="1082"/>
      <c r="H18" s="675"/>
      <c r="I18" s="1080" t="s">
        <v>15</v>
      </c>
      <c r="J18" s="1080" t="s">
        <v>1554</v>
      </c>
      <c r="K18" s="704"/>
      <c r="L18" s="704"/>
      <c r="M18" s="1100"/>
      <c r="N18" s="270"/>
      <c r="O18" s="244"/>
      <c r="P18" s="244"/>
      <c r="Q18" s="246"/>
      <c r="S18" s="1203"/>
      <c r="T18" s="261"/>
      <c r="U18" s="673"/>
      <c r="V18" s="242"/>
      <c r="W18" s="242"/>
      <c r="X18" s="242"/>
    </row>
    <row r="19" spans="1:24" ht="12.75" customHeight="1">
      <c r="A19" s="681"/>
      <c r="B19" s="1080" t="s">
        <v>355</v>
      </c>
      <c r="C19" s="1080" t="s">
        <v>3435</v>
      </c>
      <c r="D19" s="704"/>
      <c r="E19" s="704"/>
      <c r="F19" s="704"/>
      <c r="G19" s="1082"/>
      <c r="H19" s="675"/>
      <c r="I19" s="1080" t="s">
        <v>269</v>
      </c>
      <c r="J19" s="1080" t="s">
        <v>4197</v>
      </c>
      <c r="K19" s="1093"/>
      <c r="L19" s="1093"/>
      <c r="M19" s="1100"/>
      <c r="N19" s="256"/>
      <c r="O19" s="244"/>
      <c r="P19" s="244"/>
      <c r="Q19" s="246"/>
      <c r="S19" s="1203" t="s">
        <v>604</v>
      </c>
      <c r="T19" s="261"/>
      <c r="U19" s="671">
        <v>0</v>
      </c>
      <c r="V19" s="242"/>
      <c r="W19" s="242"/>
      <c r="X19" s="242"/>
    </row>
    <row r="20" spans="1:24" ht="12.75" customHeight="1">
      <c r="A20" s="681"/>
      <c r="B20" s="1080" t="s">
        <v>597</v>
      </c>
      <c r="C20" s="1080" t="s">
        <v>501</v>
      </c>
      <c r="D20" s="704"/>
      <c r="E20" s="704"/>
      <c r="F20" s="704"/>
      <c r="G20" s="1082"/>
      <c r="H20" s="1084"/>
      <c r="I20" s="1101"/>
      <c r="J20" s="1080" t="s">
        <v>4198</v>
      </c>
      <c r="K20" s="1107"/>
      <c r="L20" s="1107"/>
      <c r="M20" s="1100"/>
      <c r="N20" s="256"/>
      <c r="O20" s="244"/>
      <c r="P20" s="244"/>
      <c r="Q20" s="246"/>
      <c r="S20" s="1203"/>
      <c r="T20" s="261"/>
      <c r="U20" s="671"/>
      <c r="V20" s="242"/>
      <c r="W20" s="242"/>
      <c r="X20" s="242"/>
    </row>
    <row r="21" spans="1:24" ht="12.75" customHeight="1">
      <c r="A21" s="681"/>
      <c r="B21" s="1080" t="s">
        <v>572</v>
      </c>
      <c r="C21" s="1080" t="s">
        <v>573</v>
      </c>
      <c r="D21" s="704"/>
      <c r="E21" s="704"/>
      <c r="F21" s="704"/>
      <c r="G21" s="1082"/>
      <c r="H21" s="1084"/>
      <c r="I21" s="1101"/>
      <c r="J21" s="1080" t="s">
        <v>4199</v>
      </c>
      <c r="K21" s="1107"/>
      <c r="L21" s="1107"/>
      <c r="M21" s="1100"/>
      <c r="N21" s="262"/>
      <c r="O21" s="244"/>
      <c r="P21" s="244"/>
      <c r="Q21" s="246"/>
      <c r="S21" s="1203" t="s">
        <v>1370</v>
      </c>
      <c r="T21" s="261"/>
      <c r="U21" s="671">
        <v>0</v>
      </c>
      <c r="V21" s="242"/>
      <c r="W21" s="242"/>
      <c r="X21" s="242"/>
    </row>
    <row r="22" spans="1:24" ht="12.75" customHeight="1">
      <c r="A22" s="684"/>
      <c r="B22" s="1085"/>
      <c r="C22" s="1080" t="s">
        <v>574</v>
      </c>
      <c r="D22" s="704"/>
      <c r="E22" s="704"/>
      <c r="F22" s="704"/>
      <c r="G22" s="1082"/>
      <c r="H22" s="1086"/>
      <c r="I22" s="1108"/>
      <c r="J22" s="1109"/>
      <c r="K22" s="1110"/>
      <c r="L22" s="1110"/>
      <c r="M22" s="1082"/>
      <c r="N22" s="262"/>
      <c r="O22" s="244"/>
      <c r="P22" s="244"/>
      <c r="Q22" s="246"/>
      <c r="S22" s="1203"/>
      <c r="T22" s="261"/>
      <c r="U22" s="673"/>
      <c r="V22" s="242"/>
      <c r="W22" s="242"/>
      <c r="X22" s="242"/>
    </row>
    <row r="23" spans="1:24" ht="12.75" customHeight="1">
      <c r="A23" s="681"/>
      <c r="B23" s="1080" t="s">
        <v>688</v>
      </c>
      <c r="C23" s="1080" t="s">
        <v>372</v>
      </c>
      <c r="D23" s="704"/>
      <c r="E23" s="704"/>
      <c r="F23" s="704"/>
      <c r="G23" s="1082"/>
      <c r="H23" s="1087"/>
      <c r="I23" s="1357" t="s">
        <v>11993</v>
      </c>
      <c r="J23" s="1357"/>
      <c r="K23" s="265"/>
      <c r="L23" s="265"/>
      <c r="M23" s="709"/>
      <c r="N23" s="262"/>
      <c r="O23" s="244"/>
      <c r="P23" s="244"/>
      <c r="Q23" s="246"/>
      <c r="S23" s="1205" t="s">
        <v>605</v>
      </c>
      <c r="T23" s="261"/>
      <c r="U23" s="671">
        <v>0</v>
      </c>
      <c r="V23" s="242"/>
      <c r="W23" s="242"/>
      <c r="X23" s="242"/>
    </row>
    <row r="24" spans="1:24" ht="12.75" customHeight="1">
      <c r="A24" s="681"/>
      <c r="B24" s="704"/>
      <c r="C24" s="1080" t="s">
        <v>3436</v>
      </c>
      <c r="D24" s="704"/>
      <c r="E24" s="704"/>
      <c r="F24" s="704"/>
      <c r="G24" s="1082"/>
      <c r="H24" s="501"/>
      <c r="I24" s="1358"/>
      <c r="J24" s="1358"/>
      <c r="K24" s="258"/>
      <c r="L24" s="273"/>
      <c r="M24" s="720"/>
      <c r="N24" s="256"/>
      <c r="O24" s="244"/>
      <c r="P24" s="244"/>
      <c r="Q24" s="246"/>
      <c r="S24" s="1203"/>
      <c r="T24" s="261"/>
      <c r="U24" s="671"/>
      <c r="V24" s="242"/>
      <c r="W24" s="242"/>
      <c r="X24" s="242"/>
    </row>
    <row r="25" spans="1:24" ht="12.75" customHeight="1">
      <c r="A25" s="681"/>
      <c r="B25" s="1080" t="s">
        <v>668</v>
      </c>
      <c r="C25" s="1080" t="s">
        <v>384</v>
      </c>
      <c r="D25" s="704"/>
      <c r="E25" s="704"/>
      <c r="F25" s="704"/>
      <c r="G25" s="1082"/>
      <c r="H25" s="675"/>
      <c r="I25" s="1080" t="s">
        <v>452</v>
      </c>
      <c r="J25" s="1080" t="s">
        <v>414</v>
      </c>
      <c r="K25" s="1098"/>
      <c r="L25" s="1099"/>
      <c r="M25" s="1100"/>
      <c r="N25" s="256"/>
      <c r="O25" s="244"/>
      <c r="P25" s="244"/>
      <c r="Q25" s="246"/>
      <c r="S25" s="1203" t="s">
        <v>1791</v>
      </c>
      <c r="T25" s="261"/>
      <c r="U25" s="671">
        <v>0</v>
      </c>
      <c r="V25" s="242"/>
      <c r="W25" s="242"/>
      <c r="X25" s="242"/>
    </row>
    <row r="26" spans="1:24" ht="12.75" customHeight="1">
      <c r="A26" s="681"/>
      <c r="B26" s="1080" t="s">
        <v>466</v>
      </c>
      <c r="C26" s="1080" t="s">
        <v>278</v>
      </c>
      <c r="D26" s="704"/>
      <c r="E26" s="704"/>
      <c r="F26" s="704"/>
      <c r="G26" s="1082"/>
      <c r="H26" s="675"/>
      <c r="I26" s="704"/>
      <c r="J26" s="1080" t="s">
        <v>548</v>
      </c>
      <c r="K26" s="704"/>
      <c r="L26" s="704"/>
      <c r="M26" s="1100"/>
      <c r="N26" s="262"/>
      <c r="O26" s="244"/>
      <c r="P26" s="244"/>
      <c r="Q26" s="246"/>
      <c r="S26" s="1203"/>
      <c r="T26" s="260"/>
      <c r="U26" s="674"/>
      <c r="V26" s="242"/>
    </row>
    <row r="27" spans="1:24" ht="12.75" customHeight="1">
      <c r="A27" s="681"/>
      <c r="B27" s="1080" t="s">
        <v>469</v>
      </c>
      <c r="C27" s="1080" t="s">
        <v>321</v>
      </c>
      <c r="D27" s="704"/>
      <c r="E27" s="704"/>
      <c r="F27" s="704"/>
      <c r="G27" s="1082"/>
      <c r="H27" s="675"/>
      <c r="I27" s="1088"/>
      <c r="J27" s="1080" t="s">
        <v>543</v>
      </c>
      <c r="K27" s="704"/>
      <c r="L27" s="704"/>
      <c r="M27" s="1100"/>
      <c r="N27" s="262"/>
      <c r="O27" s="244"/>
      <c r="P27" s="244"/>
      <c r="Q27" s="246"/>
      <c r="S27" s="1203" t="s">
        <v>1793</v>
      </c>
      <c r="T27" s="272"/>
      <c r="U27" s="671">
        <v>0</v>
      </c>
      <c r="V27" s="242"/>
    </row>
    <row r="28" spans="1:24" ht="12.75" customHeight="1">
      <c r="A28" s="681"/>
      <c r="B28" s="1080" t="s">
        <v>373</v>
      </c>
      <c r="C28" s="1080" t="s">
        <v>385</v>
      </c>
      <c r="D28" s="704"/>
      <c r="E28" s="704"/>
      <c r="F28" s="704"/>
      <c r="G28" s="1082"/>
      <c r="H28" s="675"/>
      <c r="I28" s="704"/>
      <c r="J28" s="1080" t="s">
        <v>337</v>
      </c>
      <c r="K28" s="704"/>
      <c r="L28" s="704"/>
      <c r="M28" s="1100"/>
      <c r="N28" s="262"/>
      <c r="O28" s="244"/>
      <c r="P28" s="244"/>
      <c r="Q28" s="246"/>
      <c r="S28" s="1206"/>
      <c r="T28" s="272"/>
      <c r="U28" s="675"/>
      <c r="V28" s="242"/>
    </row>
    <row r="29" spans="1:24" ht="12.75" customHeight="1">
      <c r="A29" s="681"/>
      <c r="B29" s="1080" t="s">
        <v>470</v>
      </c>
      <c r="C29" s="1080" t="s">
        <v>613</v>
      </c>
      <c r="D29" s="704"/>
      <c r="E29" s="704"/>
      <c r="F29" s="704"/>
      <c r="G29" s="1082"/>
      <c r="H29" s="704"/>
      <c r="I29" s="704"/>
      <c r="J29" s="1080" t="s">
        <v>151</v>
      </c>
      <c r="K29" s="704"/>
      <c r="L29" s="1101"/>
      <c r="M29" s="1100"/>
      <c r="N29" s="262"/>
      <c r="O29" s="244"/>
      <c r="P29" s="244"/>
      <c r="Q29" s="246"/>
      <c r="S29" s="1205" t="s">
        <v>2644</v>
      </c>
      <c r="T29" s="261"/>
      <c r="U29" s="671">
        <v>0</v>
      </c>
      <c r="V29" s="242"/>
    </row>
    <row r="30" spans="1:24" ht="12.75" customHeight="1">
      <c r="A30" s="681"/>
      <c r="B30" s="1080" t="s">
        <v>15</v>
      </c>
      <c r="C30" s="1080" t="s">
        <v>614</v>
      </c>
      <c r="D30" s="704"/>
      <c r="E30" s="704"/>
      <c r="F30" s="704"/>
      <c r="G30" s="1082"/>
      <c r="H30" s="704"/>
      <c r="I30" s="1080" t="s">
        <v>453</v>
      </c>
      <c r="J30" s="1080" t="s">
        <v>430</v>
      </c>
      <c r="K30" s="1093"/>
      <c r="L30" s="704"/>
      <c r="M30" s="1100"/>
      <c r="N30" s="262"/>
      <c r="O30" s="244"/>
      <c r="P30" s="244"/>
      <c r="Q30" s="246"/>
      <c r="S30" s="1205"/>
      <c r="T30" s="261"/>
      <c r="U30" s="671"/>
      <c r="V30" s="242"/>
    </row>
    <row r="31" spans="1:24" ht="12.75" customHeight="1">
      <c r="A31" s="681"/>
      <c r="B31" s="1080" t="s">
        <v>577</v>
      </c>
      <c r="C31" s="1080" t="s">
        <v>386</v>
      </c>
      <c r="D31" s="704"/>
      <c r="E31" s="704"/>
      <c r="F31" s="704"/>
      <c r="G31" s="1082"/>
      <c r="H31" s="675"/>
      <c r="I31" s="1088"/>
      <c r="J31" s="1080" t="s">
        <v>431</v>
      </c>
      <c r="K31" s="1102"/>
      <c r="L31" s="704"/>
      <c r="M31" s="1100"/>
      <c r="N31" s="262"/>
      <c r="O31" s="244"/>
      <c r="P31" s="244"/>
      <c r="Q31" s="246"/>
      <c r="S31" s="1205" t="s">
        <v>10585</v>
      </c>
      <c r="T31" s="261"/>
      <c r="U31" s="671">
        <v>0</v>
      </c>
      <c r="V31" s="242"/>
    </row>
    <row r="32" spans="1:24" ht="12.75" customHeight="1">
      <c r="A32" s="681"/>
      <c r="B32" s="1080" t="s">
        <v>3250</v>
      </c>
      <c r="C32" s="1080" t="s">
        <v>3433</v>
      </c>
      <c r="D32" s="704"/>
      <c r="E32" s="704"/>
      <c r="F32" s="704"/>
      <c r="G32" s="1082"/>
      <c r="H32" s="675"/>
      <c r="I32" s="1088"/>
      <c r="J32" s="1080" t="s">
        <v>528</v>
      </c>
      <c r="K32" s="1103"/>
      <c r="L32" s="704"/>
      <c r="M32" s="1100"/>
      <c r="N32" s="262"/>
      <c r="O32" s="244"/>
      <c r="P32" s="244"/>
      <c r="Q32" s="246"/>
      <c r="S32" s="1205"/>
      <c r="T32" s="261"/>
      <c r="U32" s="671"/>
      <c r="V32" s="242"/>
    </row>
    <row r="33" spans="1:24" ht="12.75" customHeight="1">
      <c r="A33" s="681"/>
      <c r="B33" s="1080" t="s">
        <v>3251</v>
      </c>
      <c r="C33" s="1080" t="s">
        <v>3432</v>
      </c>
      <c r="D33" s="1081"/>
      <c r="E33" s="1081"/>
      <c r="F33" s="1081"/>
      <c r="G33" s="1082"/>
      <c r="H33" s="704"/>
      <c r="I33" s="1088"/>
      <c r="J33" s="1080" t="s">
        <v>1916</v>
      </c>
      <c r="K33" s="1103"/>
      <c r="L33" s="704"/>
      <c r="M33" s="1100"/>
      <c r="N33" s="262"/>
      <c r="O33" s="244"/>
      <c r="P33" s="244"/>
      <c r="Q33" s="246"/>
      <c r="S33" s="1205" t="s">
        <v>3358</v>
      </c>
      <c r="T33" s="274"/>
      <c r="U33" s="671">
        <v>0</v>
      </c>
      <c r="V33" s="242"/>
    </row>
    <row r="34" spans="1:24" ht="12.75" customHeight="1">
      <c r="A34" s="681"/>
      <c r="B34" s="1080" t="s">
        <v>3252</v>
      </c>
      <c r="C34" s="1080" t="s">
        <v>3432</v>
      </c>
      <c r="D34" s="1081"/>
      <c r="E34" s="1081"/>
      <c r="F34" s="1081"/>
      <c r="G34" s="1082"/>
      <c r="H34" s="704"/>
      <c r="I34" s="1080" t="s">
        <v>277</v>
      </c>
      <c r="J34" s="1080" t="s">
        <v>2596</v>
      </c>
      <c r="K34" s="1103"/>
      <c r="L34" s="704"/>
      <c r="M34" s="1100"/>
      <c r="N34" s="275"/>
      <c r="O34" s="244"/>
      <c r="P34" s="244"/>
      <c r="Q34" s="246"/>
      <c r="S34" s="1205"/>
      <c r="T34" s="274"/>
      <c r="U34" s="676"/>
      <c r="V34" s="242"/>
    </row>
    <row r="35" spans="1:24" ht="12.75" customHeight="1">
      <c r="A35" s="681"/>
      <c r="B35" s="1080" t="s">
        <v>3253</v>
      </c>
      <c r="C35" s="1080" t="s">
        <v>3434</v>
      </c>
      <c r="D35" s="704"/>
      <c r="E35" s="704"/>
      <c r="F35" s="704"/>
      <c r="G35" s="1082"/>
      <c r="H35" s="704"/>
      <c r="I35" s="1080" t="s">
        <v>292</v>
      </c>
      <c r="J35" s="1080" t="s">
        <v>632</v>
      </c>
      <c r="K35" s="1103"/>
      <c r="L35" s="704"/>
      <c r="M35" s="1100"/>
      <c r="N35" s="275"/>
      <c r="O35" s="244"/>
      <c r="P35" s="244"/>
      <c r="Q35" s="246"/>
      <c r="S35" s="1205" t="s">
        <v>3797</v>
      </c>
      <c r="T35" s="274"/>
      <c r="U35" s="671">
        <v>0</v>
      </c>
      <c r="V35" s="242"/>
      <c r="W35" s="242"/>
      <c r="X35" s="242"/>
    </row>
    <row r="36" spans="1:24" ht="12.75" customHeight="1">
      <c r="A36" s="243"/>
      <c r="B36" s="1363" t="s">
        <v>11992</v>
      </c>
      <c r="C36" s="1354"/>
      <c r="D36" s="1354"/>
      <c r="E36" s="256"/>
      <c r="F36" s="256"/>
      <c r="G36" s="724"/>
      <c r="H36" s="679"/>
      <c r="I36" s="1080" t="s">
        <v>15</v>
      </c>
      <c r="J36" s="1080" t="s">
        <v>2880</v>
      </c>
      <c r="K36" s="1104"/>
      <c r="L36" s="704"/>
      <c r="M36" s="1100"/>
      <c r="N36" s="262"/>
      <c r="O36" s="244"/>
      <c r="P36" s="244"/>
      <c r="Q36" s="246"/>
      <c r="S36" s="1206"/>
      <c r="T36" s="272"/>
      <c r="U36" s="675"/>
      <c r="V36" s="242"/>
      <c r="W36" s="242"/>
      <c r="X36" s="242"/>
    </row>
    <row r="37" spans="1:24" ht="12.75" customHeight="1">
      <c r="A37" s="243"/>
      <c r="B37" s="1364"/>
      <c r="C37" s="1365"/>
      <c r="D37" s="1365"/>
      <c r="E37" s="258"/>
      <c r="F37" s="258"/>
      <c r="G37" s="710"/>
      <c r="H37" s="679"/>
      <c r="I37" s="1105"/>
      <c r="J37" s="1088" t="s">
        <v>2881</v>
      </c>
      <c r="K37" s="1101"/>
      <c r="L37" s="1084"/>
      <c r="M37" s="1100"/>
      <c r="N37" s="262"/>
      <c r="O37" s="244"/>
      <c r="P37" s="244"/>
      <c r="Q37" s="246"/>
      <c r="S37" s="1203" t="s">
        <v>11991</v>
      </c>
      <c r="T37" s="261"/>
      <c r="U37" s="671"/>
    </row>
    <row r="38" spans="1:24" ht="12.75" customHeight="1">
      <c r="A38" s="685"/>
      <c r="B38" s="1080" t="s">
        <v>277</v>
      </c>
      <c r="C38" s="1080" t="s">
        <v>664</v>
      </c>
      <c r="D38" s="704"/>
      <c r="E38" s="680"/>
      <c r="F38" s="680"/>
      <c r="G38" s="708"/>
      <c r="H38" s="673"/>
      <c r="I38" s="1105"/>
      <c r="J38" s="1088" t="s">
        <v>6254</v>
      </c>
      <c r="K38" s="1106"/>
      <c r="L38" s="1084"/>
      <c r="M38" s="1100"/>
      <c r="N38" s="262"/>
      <c r="O38" s="244"/>
      <c r="P38" s="244"/>
      <c r="Q38" s="246"/>
      <c r="S38" s="1203" t="s">
        <v>3809</v>
      </c>
      <c r="T38" s="261"/>
      <c r="U38" s="671">
        <v>0</v>
      </c>
    </row>
    <row r="39" spans="1:24" ht="12.75" customHeight="1">
      <c r="A39" s="685"/>
      <c r="B39" s="1080" t="s">
        <v>3437</v>
      </c>
      <c r="C39" s="1080" t="s">
        <v>3443</v>
      </c>
      <c r="D39" s="1088"/>
      <c r="E39" s="678"/>
      <c r="F39" s="678"/>
      <c r="G39" s="708"/>
      <c r="H39" s="244"/>
      <c r="I39" s="1361" t="s">
        <v>393</v>
      </c>
      <c r="J39" s="1361"/>
      <c r="K39" s="265"/>
      <c r="L39" s="265"/>
      <c r="M39" s="709"/>
      <c r="N39" s="262"/>
      <c r="O39" s="244"/>
      <c r="P39" s="244"/>
      <c r="Q39" s="246"/>
      <c r="S39" s="1203" t="s">
        <v>4193</v>
      </c>
      <c r="T39" s="261"/>
      <c r="U39" s="671">
        <v>0</v>
      </c>
    </row>
    <row r="40" spans="1:24" ht="12.75" customHeight="1">
      <c r="A40" s="685"/>
      <c r="B40" s="1088"/>
      <c r="C40" s="1080" t="s">
        <v>3440</v>
      </c>
      <c r="D40" s="1088"/>
      <c r="E40" s="678"/>
      <c r="F40" s="678"/>
      <c r="G40" s="708"/>
      <c r="H40" s="244"/>
      <c r="I40" s="1356"/>
      <c r="J40" s="1356"/>
      <c r="K40" s="263"/>
      <c r="L40" s="258"/>
      <c r="M40" s="710"/>
      <c r="N40" s="262"/>
      <c r="O40" s="244"/>
      <c r="P40" s="244"/>
      <c r="Q40" s="246"/>
      <c r="S40" s="1203" t="s">
        <v>4194</v>
      </c>
      <c r="T40" s="261"/>
      <c r="U40" s="671">
        <v>0</v>
      </c>
    </row>
    <row r="41" spans="1:24" ht="12.75" customHeight="1">
      <c r="A41" s="685"/>
      <c r="B41" s="1080" t="s">
        <v>3438</v>
      </c>
      <c r="C41" s="1080" t="s">
        <v>3443</v>
      </c>
      <c r="D41" s="1088"/>
      <c r="E41" s="678"/>
      <c r="F41" s="678"/>
      <c r="G41" s="708"/>
      <c r="H41" s="673"/>
      <c r="I41" s="1079" t="s">
        <v>457</v>
      </c>
      <c r="J41" s="699"/>
      <c r="K41" s="690"/>
      <c r="L41" s="690"/>
      <c r="M41" s="713"/>
      <c r="N41" s="262"/>
      <c r="O41" s="244"/>
      <c r="P41" s="244"/>
      <c r="Q41" s="246"/>
      <c r="S41" s="1203" t="s">
        <v>4196</v>
      </c>
      <c r="T41" s="261"/>
      <c r="U41" s="671">
        <v>0</v>
      </c>
    </row>
    <row r="42" spans="1:24" ht="12.75" customHeight="1">
      <c r="A42" s="681"/>
      <c r="B42" s="1088"/>
      <c r="C42" s="1080" t="s">
        <v>3440</v>
      </c>
      <c r="D42" s="704"/>
      <c r="E42" s="679"/>
      <c r="F42" s="679"/>
      <c r="G42" s="708"/>
      <c r="H42" s="244"/>
      <c r="I42" s="1361" t="s">
        <v>2642</v>
      </c>
      <c r="J42" s="1361"/>
      <c r="K42" s="277"/>
      <c r="L42" s="265"/>
      <c r="M42" s="709"/>
      <c r="N42" s="262"/>
      <c r="O42" s="244"/>
      <c r="P42" s="244"/>
      <c r="Q42" s="246"/>
      <c r="S42" s="1203" t="s">
        <v>4195</v>
      </c>
      <c r="T42" s="261"/>
      <c r="U42" s="671">
        <v>0</v>
      </c>
    </row>
    <row r="43" spans="1:24" ht="12.75" customHeight="1">
      <c r="A43" s="681"/>
      <c r="B43" s="1080" t="s">
        <v>576</v>
      </c>
      <c r="C43" s="1080" t="s">
        <v>3443</v>
      </c>
      <c r="D43" s="1088"/>
      <c r="E43" s="678"/>
      <c r="F43" s="678"/>
      <c r="G43" s="708"/>
      <c r="H43" s="244"/>
      <c r="I43" s="1356"/>
      <c r="J43" s="1356"/>
      <c r="K43" s="263"/>
      <c r="L43" s="258"/>
      <c r="M43" s="710"/>
      <c r="N43" s="262"/>
      <c r="O43" s="244"/>
      <c r="P43" s="244"/>
      <c r="Q43" s="246"/>
      <c r="S43" s="1205"/>
      <c r="T43" s="274"/>
      <c r="U43" s="676"/>
    </row>
    <row r="44" spans="1:24" ht="12.75" customHeight="1">
      <c r="A44" s="681"/>
      <c r="B44" s="1088"/>
      <c r="C44" s="1080" t="s">
        <v>3440</v>
      </c>
      <c r="D44" s="1088"/>
      <c r="E44" s="678"/>
      <c r="F44" s="678"/>
      <c r="G44" s="708"/>
      <c r="H44" s="673"/>
      <c r="I44" s="1079" t="s">
        <v>2643</v>
      </c>
      <c r="J44" s="699"/>
      <c r="K44" s="690"/>
      <c r="L44" s="690"/>
      <c r="M44" s="713"/>
      <c r="N44" s="262"/>
      <c r="O44" s="244"/>
      <c r="P44" s="244"/>
      <c r="Q44" s="246"/>
      <c r="S44" s="1205" t="s">
        <v>6264</v>
      </c>
      <c r="T44" s="274"/>
      <c r="U44" s="671">
        <v>0</v>
      </c>
    </row>
    <row r="45" spans="1:24" ht="12.75" customHeight="1">
      <c r="A45" s="681"/>
      <c r="B45" s="1080" t="s">
        <v>3444</v>
      </c>
      <c r="C45" s="1080" t="s">
        <v>3376</v>
      </c>
      <c r="D45" s="1088"/>
      <c r="E45" s="678"/>
      <c r="F45" s="678"/>
      <c r="G45" s="708"/>
      <c r="H45" s="244"/>
      <c r="I45" s="1361" t="s">
        <v>653</v>
      </c>
      <c r="J45" s="1361"/>
      <c r="K45" s="265"/>
      <c r="L45" s="265"/>
      <c r="M45" s="713"/>
      <c r="N45" s="256"/>
      <c r="O45" s="244"/>
      <c r="P45" s="244"/>
      <c r="Q45" s="246"/>
      <c r="S45" s="1205"/>
      <c r="T45" s="274"/>
      <c r="U45" s="671"/>
    </row>
    <row r="46" spans="1:24" ht="12.75" customHeight="1">
      <c r="A46" s="681"/>
      <c r="B46" s="1080" t="s">
        <v>3439</v>
      </c>
      <c r="C46" s="1080" t="s">
        <v>572</v>
      </c>
      <c r="D46" s="1088"/>
      <c r="E46" s="678"/>
      <c r="F46" s="678"/>
      <c r="G46" s="708"/>
      <c r="H46" s="244"/>
      <c r="I46" s="1356"/>
      <c r="J46" s="1356"/>
      <c r="K46" s="263"/>
      <c r="L46" s="258"/>
      <c r="M46" s="710"/>
      <c r="N46" s="262"/>
      <c r="O46" s="244"/>
      <c r="P46" s="244"/>
      <c r="Q46" s="246"/>
      <c r="S46" s="1205" t="s">
        <v>8028</v>
      </c>
      <c r="T46" s="274"/>
      <c r="U46" s="671">
        <v>0</v>
      </c>
    </row>
    <row r="47" spans="1:24" ht="12.75" customHeight="1">
      <c r="A47" s="681"/>
      <c r="B47" s="1088"/>
      <c r="C47" s="1080" t="s">
        <v>3442</v>
      </c>
      <c r="D47" s="1088"/>
      <c r="E47" s="678"/>
      <c r="F47" s="678"/>
      <c r="G47" s="708"/>
      <c r="H47" s="673"/>
      <c r="I47" s="1080" t="s">
        <v>269</v>
      </c>
      <c r="J47" s="1080" t="s">
        <v>1106</v>
      </c>
      <c r="K47" s="704"/>
      <c r="L47" s="704"/>
      <c r="M47" s="708"/>
      <c r="N47" s="262"/>
      <c r="O47" s="244"/>
      <c r="P47" s="244"/>
      <c r="Q47" s="246"/>
      <c r="S47" s="1207"/>
      <c r="T47" s="1113"/>
      <c r="U47" s="501"/>
      <c r="V47" s="242"/>
      <c r="W47" s="242"/>
      <c r="X47" s="242"/>
    </row>
    <row r="48" spans="1:24" ht="12.75" customHeight="1">
      <c r="A48" s="681"/>
      <c r="B48" s="1088"/>
      <c r="C48" s="1080" t="s">
        <v>3441</v>
      </c>
      <c r="D48" s="704"/>
      <c r="E48" s="679"/>
      <c r="F48" s="679"/>
      <c r="G48" s="708"/>
      <c r="H48" s="673"/>
      <c r="I48" s="1105"/>
      <c r="J48" s="1080" t="s">
        <v>1108</v>
      </c>
      <c r="K48" s="704"/>
      <c r="L48" s="1106"/>
      <c r="M48" s="708"/>
      <c r="N48" s="262"/>
      <c r="O48" s="244"/>
      <c r="P48" s="244"/>
      <c r="Q48" s="246"/>
      <c r="S48" s="1205" t="s">
        <v>13604</v>
      </c>
      <c r="T48" s="775"/>
      <c r="U48" s="671">
        <v>0</v>
      </c>
      <c r="V48" s="242"/>
      <c r="W48" s="242"/>
      <c r="X48" s="242"/>
    </row>
    <row r="49" spans="1:24" ht="12.75" customHeight="1">
      <c r="A49" s="681"/>
      <c r="B49" s="1080" t="s">
        <v>3423</v>
      </c>
      <c r="C49" s="1088"/>
      <c r="D49" s="1089"/>
      <c r="E49" s="686"/>
      <c r="F49" s="686"/>
      <c r="G49" s="708"/>
      <c r="H49" s="673"/>
      <c r="I49" s="1105"/>
      <c r="J49" s="1080" t="s">
        <v>1379</v>
      </c>
      <c r="K49" s="704"/>
      <c r="L49" s="1106"/>
      <c r="M49" s="708"/>
      <c r="N49" s="262"/>
      <c r="O49" s="244"/>
      <c r="P49" s="244"/>
      <c r="Q49" s="246"/>
      <c r="S49" s="1206"/>
      <c r="T49" s="775"/>
      <c r="U49" s="775"/>
      <c r="V49" s="242"/>
      <c r="W49" s="242"/>
      <c r="X49" s="242"/>
    </row>
    <row r="50" spans="1:24" ht="12.75" customHeight="1">
      <c r="A50" s="243"/>
      <c r="B50" s="1361" t="s">
        <v>1369</v>
      </c>
      <c r="C50" s="1361"/>
      <c r="D50" s="265"/>
      <c r="E50" s="265"/>
      <c r="F50" s="265"/>
      <c r="G50" s="709"/>
      <c r="H50" s="673"/>
      <c r="I50" s="1088"/>
      <c r="J50" s="1080" t="s">
        <v>1380</v>
      </c>
      <c r="K50" s="704"/>
      <c r="L50" s="704"/>
      <c r="M50" s="708"/>
      <c r="N50" s="262"/>
      <c r="O50" s="244"/>
      <c r="P50" s="244"/>
      <c r="Q50" s="246"/>
    </row>
    <row r="51" spans="1:24" ht="12.75" customHeight="1">
      <c r="A51" s="243"/>
      <c r="B51" s="1356"/>
      <c r="C51" s="1356"/>
      <c r="D51" s="258"/>
      <c r="E51" s="258"/>
      <c r="F51" s="258"/>
      <c r="G51" s="710"/>
      <c r="H51" s="673"/>
      <c r="I51" s="1088"/>
      <c r="J51" s="1080" t="s">
        <v>1107</v>
      </c>
      <c r="K51" s="1098"/>
      <c r="L51" s="704"/>
      <c r="M51" s="708"/>
      <c r="N51" s="256"/>
      <c r="O51" s="244"/>
      <c r="P51" s="244"/>
      <c r="Q51" s="246"/>
    </row>
    <row r="52" spans="1:24" ht="12.75" customHeight="1" thickBot="1">
      <c r="A52" s="681"/>
      <c r="B52" s="1079" t="s">
        <v>1371</v>
      </c>
      <c r="C52" s="501"/>
      <c r="D52" s="1079" t="s">
        <v>1373</v>
      </c>
      <c r="E52" s="680"/>
      <c r="F52" s="679"/>
      <c r="G52" s="708"/>
      <c r="H52" s="244"/>
      <c r="I52" s="1361" t="s">
        <v>492</v>
      </c>
      <c r="J52" s="1361"/>
      <c r="K52" s="265"/>
      <c r="L52" s="266"/>
      <c r="M52" s="711"/>
      <c r="N52" s="262"/>
      <c r="O52" s="244"/>
      <c r="P52" s="244"/>
      <c r="Q52" s="246"/>
    </row>
    <row r="53" spans="1:24" ht="12.75" customHeight="1" thickTop="1" thickBot="1">
      <c r="A53" s="681"/>
      <c r="B53" s="704"/>
      <c r="C53" s="501"/>
      <c r="D53" s="1079" t="s">
        <v>1374</v>
      </c>
      <c r="E53" s="680"/>
      <c r="F53" s="687"/>
      <c r="G53" s="708"/>
      <c r="H53" s="278"/>
      <c r="I53" s="1356"/>
      <c r="J53" s="1356"/>
      <c r="K53" s="263"/>
      <c r="L53" s="257"/>
      <c r="M53" s="712"/>
      <c r="N53" s="256"/>
      <c r="O53" s="244"/>
      <c r="P53" s="244"/>
      <c r="Q53" s="246"/>
    </row>
    <row r="54" spans="1:24" ht="12.75" customHeight="1" thickTop="1" thickBot="1">
      <c r="A54" s="681"/>
      <c r="B54" s="704"/>
      <c r="C54" s="501"/>
      <c r="D54" s="1079" t="s">
        <v>497</v>
      </c>
      <c r="E54" s="680"/>
      <c r="F54" s="687"/>
      <c r="G54" s="708"/>
      <c r="H54" s="700"/>
      <c r="I54" s="1080" t="s">
        <v>272</v>
      </c>
      <c r="J54" s="1080" t="s">
        <v>898</v>
      </c>
      <c r="K54" s="680"/>
      <c r="L54" s="679"/>
      <c r="M54" s="708"/>
      <c r="N54" s="256"/>
      <c r="O54" s="244"/>
      <c r="P54" s="244"/>
      <c r="Q54" s="246"/>
    </row>
    <row r="55" spans="1:24" ht="12.75" customHeight="1" thickTop="1" thickBot="1">
      <c r="A55" s="681"/>
      <c r="B55" s="1079" t="s">
        <v>1372</v>
      </c>
      <c r="C55" s="501"/>
      <c r="D55" s="1079" t="s">
        <v>1375</v>
      </c>
      <c r="E55" s="680"/>
      <c r="F55" s="687"/>
      <c r="G55" s="708"/>
      <c r="H55" s="673"/>
      <c r="I55" s="704"/>
      <c r="J55" s="1080" t="s">
        <v>412</v>
      </c>
      <c r="K55" s="680"/>
      <c r="L55" s="701"/>
      <c r="M55" s="708"/>
      <c r="N55" s="262"/>
      <c r="O55" s="244"/>
      <c r="P55" s="244"/>
      <c r="Q55" s="246"/>
    </row>
    <row r="56" spans="1:24" ht="12.75" customHeight="1" thickTop="1" thickBot="1">
      <c r="A56" s="681"/>
      <c r="B56" s="1090"/>
      <c r="C56" s="501"/>
      <c r="D56" s="1079" t="s">
        <v>1587</v>
      </c>
      <c r="E56" s="680"/>
      <c r="F56" s="687"/>
      <c r="G56" s="708"/>
      <c r="H56" s="673"/>
      <c r="I56" s="1106"/>
      <c r="J56" s="1080" t="s">
        <v>284</v>
      </c>
      <c r="K56" s="702"/>
      <c r="L56" s="702"/>
      <c r="M56" s="721"/>
      <c r="N56" s="256"/>
      <c r="O56" s="244"/>
      <c r="P56" s="244"/>
      <c r="Q56" s="246"/>
    </row>
    <row r="57" spans="1:24" ht="12.75" customHeight="1" thickTop="1">
      <c r="A57" s="681"/>
      <c r="B57" s="1091"/>
      <c r="C57" s="501"/>
      <c r="D57" s="1079" t="s">
        <v>1376</v>
      </c>
      <c r="E57" s="680"/>
      <c r="F57" s="683"/>
      <c r="G57" s="708"/>
      <c r="H57" s="244"/>
      <c r="I57" s="1361" t="s">
        <v>8027</v>
      </c>
      <c r="J57" s="1361"/>
      <c r="K57" s="265"/>
      <c r="L57" s="266"/>
      <c r="M57" s="711"/>
      <c r="N57" s="262"/>
      <c r="O57" s="244"/>
      <c r="P57" s="244"/>
      <c r="Q57" s="246"/>
      <c r="S57" s="670" t="s">
        <v>1766</v>
      </c>
      <c r="T57" s="735"/>
      <c r="U57" s="268"/>
    </row>
    <row r="58" spans="1:24" ht="12.75" customHeight="1">
      <c r="A58" s="681"/>
      <c r="B58" s="1079" t="s">
        <v>15</v>
      </c>
      <c r="C58" s="501"/>
      <c r="D58" s="1079" t="s">
        <v>1377</v>
      </c>
      <c r="E58" s="680"/>
      <c r="F58" s="689"/>
      <c r="G58" s="708"/>
      <c r="H58" s="278"/>
      <c r="I58" s="1356"/>
      <c r="J58" s="1356"/>
      <c r="K58" s="263"/>
      <c r="L58" s="257"/>
      <c r="M58" s="712"/>
      <c r="N58" s="262"/>
      <c r="O58" s="244"/>
      <c r="P58" s="244"/>
      <c r="Q58" s="246"/>
      <c r="S58" s="736" t="s">
        <v>17</v>
      </c>
      <c r="T58" s="281"/>
      <c r="U58" s="281"/>
    </row>
    <row r="59" spans="1:24" ht="12.75" customHeight="1">
      <c r="A59" s="243"/>
      <c r="B59" s="1361" t="s">
        <v>2660</v>
      </c>
      <c r="C59" s="1361"/>
      <c r="D59" s="266"/>
      <c r="E59" s="265"/>
      <c r="F59" s="266"/>
      <c r="G59" s="711"/>
      <c r="H59" s="700"/>
      <c r="I59" s="859"/>
      <c r="J59" s="1079" t="s">
        <v>1371</v>
      </c>
      <c r="K59" s="680"/>
      <c r="L59" s="679"/>
      <c r="M59" s="708"/>
      <c r="N59" s="262"/>
      <c r="O59" s="244"/>
      <c r="P59" s="244"/>
      <c r="Q59" s="246"/>
      <c r="S59" s="736" t="s">
        <v>602</v>
      </c>
      <c r="T59" s="281"/>
      <c r="U59" s="281"/>
    </row>
    <row r="60" spans="1:24" ht="12.75" customHeight="1">
      <c r="A60" s="243"/>
      <c r="B60" s="1356"/>
      <c r="C60" s="1356"/>
      <c r="D60" s="257"/>
      <c r="E60" s="258"/>
      <c r="F60" s="257"/>
      <c r="G60" s="712"/>
      <c r="H60" s="673"/>
      <c r="I60" s="679"/>
      <c r="J60" s="1079" t="s">
        <v>1372</v>
      </c>
      <c r="K60" s="680"/>
      <c r="L60" s="701"/>
      <c r="M60" s="708"/>
      <c r="N60" s="262"/>
      <c r="O60" s="279"/>
      <c r="P60" s="244"/>
      <c r="Q60" s="246"/>
      <c r="S60" s="736" t="s">
        <v>11980</v>
      </c>
      <c r="T60" s="281"/>
      <c r="U60" s="281"/>
    </row>
    <row r="61" spans="1:24" ht="12.75" customHeight="1">
      <c r="A61" s="681"/>
      <c r="B61" s="1080" t="s">
        <v>2848</v>
      </c>
      <c r="C61" s="1080" t="s">
        <v>2848</v>
      </c>
      <c r="D61" s="1094"/>
      <c r="E61" s="690"/>
      <c r="F61" s="690"/>
      <c r="G61" s="713"/>
      <c r="H61" s="673"/>
      <c r="I61" s="1111"/>
      <c r="J61" s="688" t="s">
        <v>15</v>
      </c>
      <c r="K61" s="679"/>
      <c r="L61" s="679"/>
      <c r="M61" s="708"/>
      <c r="N61" s="264"/>
      <c r="O61" s="279"/>
      <c r="P61" s="244"/>
      <c r="Q61" s="246"/>
      <c r="S61" s="736" t="s">
        <v>242</v>
      </c>
      <c r="T61" s="281"/>
      <c r="U61" s="281"/>
    </row>
    <row r="62" spans="1:24" ht="12.75" customHeight="1">
      <c r="A62" s="681"/>
      <c r="B62" s="1080" t="s">
        <v>2849</v>
      </c>
      <c r="C62" s="1080" t="s">
        <v>2850</v>
      </c>
      <c r="D62" s="1095"/>
      <c r="E62" s="680"/>
      <c r="F62" s="680"/>
      <c r="G62" s="708"/>
      <c r="H62" s="244"/>
      <c r="I62" s="501"/>
      <c r="J62" s="1146"/>
      <c r="K62" s="265"/>
      <c r="L62" s="266"/>
      <c r="M62" s="711"/>
      <c r="N62" s="264"/>
      <c r="O62" s="279"/>
      <c r="P62" s="244"/>
      <c r="Q62" s="246"/>
      <c r="S62" s="736" t="s">
        <v>18</v>
      </c>
      <c r="T62" s="281"/>
      <c r="U62" s="281"/>
    </row>
    <row r="63" spans="1:24" ht="12.75" customHeight="1">
      <c r="A63" s="681"/>
      <c r="B63" s="1091"/>
      <c r="C63" s="1080" t="s">
        <v>2801</v>
      </c>
      <c r="D63" s="1096"/>
      <c r="E63" s="680"/>
      <c r="F63" s="680"/>
      <c r="G63" s="708"/>
      <c r="H63" s="244"/>
      <c r="I63" s="1146" t="s">
        <v>13603</v>
      </c>
      <c r="J63" s="1146"/>
      <c r="K63" s="263"/>
      <c r="L63" s="257"/>
      <c r="M63" s="712"/>
      <c r="N63" s="264"/>
      <c r="O63" s="279"/>
      <c r="P63" s="244"/>
      <c r="Q63" s="246"/>
      <c r="S63" s="736" t="s">
        <v>19</v>
      </c>
      <c r="T63" s="281"/>
      <c r="U63" s="281"/>
    </row>
    <row r="64" spans="1:24" ht="12.75" customHeight="1">
      <c r="A64" s="243"/>
      <c r="B64" s="1361" t="s">
        <v>663</v>
      </c>
      <c r="C64" s="1361"/>
      <c r="D64" s="266"/>
      <c r="E64" s="265"/>
      <c r="F64" s="265"/>
      <c r="G64" s="709"/>
      <c r="H64" s="244"/>
      <c r="I64" s="1112"/>
      <c r="J64" s="1080" t="s">
        <v>1371</v>
      </c>
      <c r="K64" s="1098"/>
      <c r="L64" s="680"/>
      <c r="M64" s="708"/>
      <c r="N64" s="264"/>
      <c r="O64" s="279"/>
      <c r="P64" s="244"/>
      <c r="Q64" s="246"/>
      <c r="S64" s="736" t="s">
        <v>484</v>
      </c>
      <c r="T64" s="281"/>
      <c r="U64" s="281"/>
    </row>
    <row r="65" spans="1:24" ht="12.75" customHeight="1">
      <c r="A65" s="243"/>
      <c r="B65" s="1356"/>
      <c r="C65" s="1356"/>
      <c r="D65" s="257"/>
      <c r="E65" s="258"/>
      <c r="F65" s="258"/>
      <c r="G65" s="710"/>
      <c r="H65" s="244"/>
      <c r="I65" s="1112"/>
      <c r="J65" s="1080" t="s">
        <v>1372</v>
      </c>
      <c r="K65" s="704"/>
      <c r="L65" s="679"/>
      <c r="M65" s="708"/>
      <c r="N65" s="264"/>
      <c r="O65" s="279"/>
      <c r="P65" s="244"/>
      <c r="Q65" s="246"/>
      <c r="S65" s="736" t="s">
        <v>243</v>
      </c>
      <c r="T65" s="281"/>
      <c r="U65" s="281"/>
    </row>
    <row r="66" spans="1:24" ht="12.75" customHeight="1">
      <c r="A66" s="681"/>
      <c r="B66" s="1080" t="s">
        <v>395</v>
      </c>
      <c r="C66" s="1080" t="s">
        <v>396</v>
      </c>
      <c r="D66" s="704"/>
      <c r="E66" s="704"/>
      <c r="F66" s="679"/>
      <c r="G66" s="708"/>
      <c r="H66" s="244"/>
      <c r="I66" s="498"/>
      <c r="J66" s="494"/>
      <c r="K66" s="265"/>
      <c r="L66" s="266"/>
      <c r="M66" s="711"/>
      <c r="N66" s="264"/>
      <c r="O66" s="279"/>
      <c r="P66" s="244"/>
      <c r="Q66" s="246"/>
      <c r="S66" s="674"/>
      <c r="T66" s="280"/>
      <c r="U66" s="280"/>
      <c r="V66" s="242"/>
      <c r="W66" s="242"/>
      <c r="X66" s="242"/>
    </row>
    <row r="67" spans="1:24" ht="12.75" customHeight="1">
      <c r="A67" s="681"/>
      <c r="B67" s="1088"/>
      <c r="C67" s="1080" t="s">
        <v>397</v>
      </c>
      <c r="D67" s="704"/>
      <c r="E67" s="704"/>
      <c r="F67" s="679"/>
      <c r="G67" s="708"/>
      <c r="H67" s="244"/>
      <c r="I67" s="276"/>
      <c r="J67" s="276"/>
      <c r="K67" s="269"/>
      <c r="L67" s="245"/>
      <c r="M67" s="718"/>
      <c r="N67" s="262"/>
      <c r="O67" s="1359" t="s">
        <v>33</v>
      </c>
      <c r="P67" s="1359"/>
      <c r="Q67" s="1360"/>
      <c r="S67" s="242"/>
      <c r="T67" s="242"/>
      <c r="U67" s="242"/>
      <c r="V67" s="242"/>
      <c r="W67" s="242"/>
      <c r="X67" s="242"/>
    </row>
    <row r="68" spans="1:24" ht="12.75" customHeight="1">
      <c r="A68" s="681"/>
      <c r="B68" s="1088"/>
      <c r="C68" s="1080" t="s">
        <v>398</v>
      </c>
      <c r="D68" s="704"/>
      <c r="E68" s="704"/>
      <c r="F68" s="673"/>
      <c r="G68" s="708"/>
      <c r="H68" s="244"/>
      <c r="I68" s="501"/>
      <c r="J68" s="501"/>
      <c r="K68" s="1146"/>
      <c r="L68" s="1146"/>
      <c r="M68" s="719"/>
      <c r="N68" s="282"/>
      <c r="O68" s="1359"/>
      <c r="P68" s="1359"/>
      <c r="Q68" s="1360"/>
      <c r="S68" s="242"/>
      <c r="T68" s="242"/>
      <c r="U68" s="242"/>
      <c r="V68" s="242"/>
      <c r="W68" s="242"/>
      <c r="X68" s="242"/>
    </row>
    <row r="69" spans="1:24" ht="12.75" customHeight="1">
      <c r="A69" s="681"/>
      <c r="B69" s="1088"/>
      <c r="C69" s="1080" t="s">
        <v>2851</v>
      </c>
      <c r="D69" s="704"/>
      <c r="E69" s="704"/>
      <c r="F69" s="673"/>
      <c r="G69" s="708"/>
      <c r="H69" s="256"/>
      <c r="I69" s="501"/>
      <c r="J69" s="501"/>
      <c r="K69" s="1146"/>
      <c r="L69" s="1146"/>
      <c r="M69" s="718"/>
      <c r="N69" s="262"/>
      <c r="O69" s="283"/>
      <c r="P69" s="283"/>
      <c r="Q69" s="284"/>
      <c r="S69" s="242"/>
      <c r="T69" s="242"/>
      <c r="U69" s="242"/>
      <c r="V69" s="242"/>
      <c r="W69" s="242"/>
      <c r="X69" s="242"/>
    </row>
    <row r="70" spans="1:24" ht="12.75" customHeight="1">
      <c r="A70" s="681"/>
      <c r="B70" s="1080" t="s">
        <v>394</v>
      </c>
      <c r="C70" s="1080" t="s">
        <v>3796</v>
      </c>
      <c r="D70" s="704"/>
      <c r="E70" s="704"/>
      <c r="F70" s="673"/>
      <c r="G70" s="708"/>
      <c r="H70" s="256"/>
      <c r="I70" s="501"/>
      <c r="J70" s="501"/>
      <c r="K70" s="1092"/>
      <c r="L70" s="1114"/>
      <c r="M70" s="703"/>
      <c r="N70" s="680"/>
      <c r="O70" s="698"/>
      <c r="P70" s="283"/>
      <c r="Q70" s="284"/>
      <c r="S70" s="242"/>
      <c r="T70" s="242"/>
      <c r="U70" s="242"/>
      <c r="V70" s="242"/>
      <c r="W70" s="242"/>
      <c r="X70" s="242"/>
    </row>
    <row r="71" spans="1:24" ht="12.75" customHeight="1">
      <c r="A71" s="681"/>
      <c r="B71" s="1080" t="s">
        <v>277</v>
      </c>
      <c r="C71" s="1080" t="s">
        <v>1141</v>
      </c>
      <c r="D71" s="704"/>
      <c r="E71" s="704"/>
      <c r="F71" s="673"/>
      <c r="G71" s="708"/>
      <c r="H71" s="256"/>
      <c r="I71" s="501"/>
      <c r="J71" s="501"/>
      <c r="K71" s="1092"/>
      <c r="L71" s="1115"/>
      <c r="M71" s="718"/>
      <c r="N71" s="679"/>
      <c r="O71" s="704"/>
      <c r="P71" s="264"/>
      <c r="Q71" s="287"/>
      <c r="S71" s="242"/>
      <c r="T71" s="242"/>
      <c r="U71" s="242"/>
      <c r="V71" s="242"/>
      <c r="W71" s="242"/>
      <c r="X71" s="242"/>
    </row>
    <row r="72" spans="1:24" ht="12.75" customHeight="1">
      <c r="A72" s="681"/>
      <c r="B72" s="704"/>
      <c r="C72" s="1080" t="s">
        <v>1140</v>
      </c>
      <c r="D72" s="704"/>
      <c r="E72" s="704"/>
      <c r="F72" s="673"/>
      <c r="G72" s="708"/>
      <c r="H72" s="256"/>
      <c r="I72" s="276"/>
      <c r="J72" s="276"/>
      <c r="K72" s="256"/>
      <c r="L72" s="245"/>
      <c r="M72" s="718"/>
      <c r="N72" s="698"/>
      <c r="O72" s="675"/>
      <c r="P72" s="283"/>
      <c r="Q72" s="284"/>
      <c r="S72" s="242"/>
      <c r="T72" s="242"/>
      <c r="U72" s="242"/>
      <c r="V72" s="242"/>
      <c r="W72" s="242"/>
      <c r="X72" s="242"/>
    </row>
    <row r="73" spans="1:24" ht="12.75" customHeight="1">
      <c r="A73" s="684"/>
      <c r="B73" s="704"/>
      <c r="C73" s="1080" t="s">
        <v>3795</v>
      </c>
      <c r="D73" s="704"/>
      <c r="E73" s="704"/>
      <c r="F73" s="673"/>
      <c r="G73" s="708"/>
      <c r="H73" s="675"/>
      <c r="I73" s="675"/>
      <c r="J73" s="675"/>
      <c r="K73" s="675"/>
      <c r="L73" s="675"/>
      <c r="M73" s="722"/>
      <c r="N73" s="705"/>
      <c r="O73" s="675"/>
      <c r="P73" s="503"/>
      <c r="Q73" s="287"/>
      <c r="S73" s="242"/>
      <c r="T73" s="242"/>
      <c r="U73" s="242"/>
      <c r="V73" s="242"/>
      <c r="W73" s="242"/>
      <c r="X73" s="242"/>
    </row>
    <row r="74" spans="1:24" ht="12.75" customHeight="1">
      <c r="A74" s="684"/>
      <c r="B74" s="1080" t="s">
        <v>399</v>
      </c>
      <c r="C74" s="1080" t="s">
        <v>3794</v>
      </c>
      <c r="D74" s="1097"/>
      <c r="E74" s="1088"/>
      <c r="F74" s="678"/>
      <c r="G74" s="708"/>
      <c r="H74" s="675"/>
      <c r="I74" s="675"/>
      <c r="J74" s="675"/>
      <c r="K74" s="675"/>
      <c r="L74" s="675"/>
      <c r="M74" s="723"/>
      <c r="N74" s="704"/>
      <c r="O74" s="675"/>
      <c r="P74" s="502"/>
      <c r="Q74" s="287"/>
      <c r="S74" s="242"/>
      <c r="T74" s="242"/>
      <c r="U74" s="242"/>
      <c r="V74" s="242"/>
      <c r="W74" s="242"/>
      <c r="X74" s="242"/>
    </row>
    <row r="75" spans="1:24" ht="12.75" customHeight="1">
      <c r="A75" s="243"/>
      <c r="B75" s="1361" t="s">
        <v>3797</v>
      </c>
      <c r="C75" s="1361"/>
      <c r="D75" s="285"/>
      <c r="E75" s="265"/>
      <c r="F75" s="286"/>
      <c r="G75" s="714"/>
      <c r="H75" s="675"/>
      <c r="I75" s="675"/>
      <c r="J75" s="675"/>
      <c r="K75" s="675"/>
      <c r="L75" s="675"/>
      <c r="M75" s="723"/>
      <c r="N75" s="704"/>
      <c r="O75" s="675"/>
      <c r="P75" s="502"/>
      <c r="Q75" s="287"/>
      <c r="S75" s="242"/>
      <c r="T75" s="242"/>
      <c r="U75" s="242"/>
      <c r="V75" s="242"/>
      <c r="W75" s="242"/>
      <c r="X75" s="242"/>
    </row>
    <row r="76" spans="1:24" ht="12.75" customHeight="1">
      <c r="A76" s="243"/>
      <c r="B76" s="1356"/>
      <c r="C76" s="1356"/>
      <c r="D76" s="257"/>
      <c r="E76" s="258"/>
      <c r="F76" s="258"/>
      <c r="G76" s="710"/>
      <c r="H76" s="675"/>
      <c r="I76" s="675"/>
      <c r="J76" s="675"/>
      <c r="K76" s="675"/>
      <c r="L76" s="675"/>
      <c r="M76" s="723"/>
      <c r="N76" s="704"/>
      <c r="O76" s="675"/>
      <c r="P76" s="504"/>
      <c r="Q76" s="287"/>
      <c r="S76" s="728"/>
      <c r="T76" s="242"/>
      <c r="U76" s="242"/>
      <c r="V76" s="242"/>
      <c r="W76" s="242"/>
      <c r="X76" s="242"/>
    </row>
    <row r="77" spans="1:24" ht="12.75" customHeight="1">
      <c r="A77" s="681"/>
      <c r="B77" s="691" t="s">
        <v>395</v>
      </c>
      <c r="C77" s="682" t="s">
        <v>396</v>
      </c>
      <c r="D77" s="679"/>
      <c r="E77" s="679"/>
      <c r="F77" s="679"/>
      <c r="G77" s="708"/>
      <c r="H77" s="1362" t="s">
        <v>3810</v>
      </c>
      <c r="I77" s="1362"/>
      <c r="J77" s="1362"/>
      <c r="K77" s="1362"/>
      <c r="L77" s="1362"/>
      <c r="M77" s="1362"/>
      <c r="N77" s="704"/>
      <c r="O77" s="675"/>
      <c r="P77" s="504"/>
      <c r="Q77" s="287"/>
      <c r="S77" s="728"/>
      <c r="T77" s="242"/>
      <c r="U77" s="242"/>
      <c r="V77" s="242"/>
      <c r="W77" s="242"/>
      <c r="X77" s="242"/>
    </row>
    <row r="78" spans="1:24" ht="12.75" customHeight="1">
      <c r="A78" s="681"/>
      <c r="B78" s="678"/>
      <c r="C78" s="682" t="s">
        <v>397</v>
      </c>
      <c r="D78" s="679"/>
      <c r="E78" s="679"/>
      <c r="F78" s="679"/>
      <c r="G78" s="708"/>
      <c r="H78" s="697"/>
      <c r="I78" s="704"/>
      <c r="J78" s="704"/>
      <c r="K78" s="704"/>
      <c r="L78" s="704"/>
      <c r="M78" s="724"/>
      <c r="N78" s="698"/>
      <c r="O78" s="675"/>
      <c r="P78" s="283"/>
      <c r="Q78" s="287"/>
      <c r="S78" s="728"/>
      <c r="T78" s="242"/>
      <c r="U78" s="242"/>
      <c r="V78" s="242"/>
      <c r="W78" s="242"/>
      <c r="X78" s="242"/>
    </row>
    <row r="79" spans="1:24" ht="12.75" customHeight="1" thickBot="1">
      <c r="A79" s="677"/>
      <c r="B79" s="679"/>
      <c r="C79" s="678"/>
      <c r="D79" s="679"/>
      <c r="E79" s="679"/>
      <c r="F79" s="673"/>
      <c r="G79" s="708"/>
      <c r="H79" s="262"/>
      <c r="I79" s="501"/>
      <c r="J79" s="501"/>
      <c r="K79" s="501"/>
      <c r="L79" s="501"/>
      <c r="M79" s="725"/>
      <c r="N79" s="497"/>
      <c r="O79" s="283"/>
      <c r="P79" s="283"/>
      <c r="Q79" s="284"/>
      <c r="S79" s="728"/>
      <c r="T79" s="242"/>
      <c r="U79" s="242"/>
      <c r="V79" s="242"/>
      <c r="W79" s="242"/>
      <c r="X79" s="242"/>
    </row>
    <row r="80" spans="1:24" ht="12.75" customHeight="1" thickBot="1">
      <c r="A80" s="288"/>
      <c r="B80" s="289"/>
      <c r="C80" s="289"/>
      <c r="D80" s="289"/>
      <c r="E80" s="289"/>
      <c r="F80" s="289"/>
      <c r="G80" s="715"/>
      <c r="H80" s="289"/>
      <c r="I80" s="290"/>
      <c r="J80" s="290"/>
      <c r="K80" s="290"/>
      <c r="L80" s="290"/>
      <c r="M80" s="726"/>
      <c r="N80" s="291"/>
      <c r="O80" s="499"/>
      <c r="P80" s="499"/>
      <c r="Q80" s="500"/>
      <c r="S80" s="728"/>
      <c r="T80" s="242"/>
      <c r="U80" s="242"/>
      <c r="V80" s="242"/>
      <c r="W80" s="242"/>
      <c r="X80" s="242"/>
    </row>
    <row r="81" spans="19:24" ht="12.75" customHeight="1">
      <c r="S81" s="728"/>
      <c r="T81" s="242"/>
      <c r="U81" s="242"/>
      <c r="V81" s="242"/>
      <c r="W81" s="242"/>
      <c r="X81" s="242"/>
    </row>
    <row r="82" spans="19:24" ht="12.75" customHeight="1">
      <c r="S82" s="728"/>
      <c r="T82" s="242"/>
      <c r="U82" s="242"/>
      <c r="V82" s="242"/>
      <c r="W82" s="242"/>
      <c r="X82" s="242"/>
    </row>
    <row r="83" spans="19:24" ht="12.75" hidden="1" customHeight="1">
      <c r="V83" s="242"/>
      <c r="W83" s="242"/>
      <c r="X83" s="242"/>
    </row>
    <row r="84" spans="19:24" ht="12.75" hidden="1" customHeight="1">
      <c r="V84" s="242"/>
      <c r="W84" s="242"/>
      <c r="X84" s="242"/>
    </row>
    <row r="85" spans="19:24" ht="12.75" hidden="1" customHeight="1">
      <c r="V85" s="242"/>
      <c r="W85" s="242"/>
      <c r="X85" s="242"/>
    </row>
    <row r="86" spans="19:24" ht="12.75" hidden="1" customHeight="1">
      <c r="V86" s="242"/>
      <c r="W86" s="242"/>
      <c r="X86" s="242"/>
    </row>
    <row r="87" spans="19:24" ht="12.75" hidden="1" customHeight="1">
      <c r="V87" s="242"/>
      <c r="W87" s="242"/>
      <c r="X87" s="242"/>
    </row>
    <row r="88" spans="19:24" ht="12.75" hidden="1" customHeight="1">
      <c r="V88" s="242"/>
      <c r="W88" s="242"/>
      <c r="X88" s="242"/>
    </row>
    <row r="89" spans="19:24" ht="12.75" hidden="1" customHeight="1">
      <c r="V89" s="242"/>
      <c r="W89" s="242"/>
      <c r="X89" s="242"/>
    </row>
    <row r="90" spans="19:24" ht="12.75" hidden="1" customHeight="1">
      <c r="V90" s="242"/>
      <c r="W90" s="242"/>
      <c r="X90" s="242"/>
    </row>
    <row r="91" spans="19:24" ht="12.75" hidden="1" customHeight="1">
      <c r="V91" s="242"/>
      <c r="W91" s="242"/>
      <c r="X91" s="242"/>
    </row>
    <row r="92" spans="19:24" ht="12.75" hidden="1" customHeight="1">
      <c r="V92" s="242"/>
      <c r="W92" s="242"/>
      <c r="X92" s="242"/>
    </row>
    <row r="93" spans="19:24" ht="12.75" hidden="1" customHeight="1">
      <c r="V93" s="242"/>
      <c r="W93" s="242"/>
      <c r="X93" s="242"/>
    </row>
    <row r="94" spans="19:24" hidden="1">
      <c r="V94" s="242"/>
      <c r="W94" s="242"/>
      <c r="X94" s="242"/>
    </row>
    <row r="95" spans="19:24" hidden="1">
      <c r="V95" s="242"/>
      <c r="W95" s="242"/>
      <c r="X95" s="242"/>
    </row>
    <row r="96" spans="19:24" hidden="1">
      <c r="V96" s="242"/>
      <c r="W96" s="242"/>
      <c r="X96" s="242"/>
    </row>
    <row r="97" spans="22:24" hidden="1">
      <c r="V97" s="242"/>
      <c r="W97" s="242"/>
      <c r="X97" s="242"/>
    </row>
    <row r="98" spans="22:24" hidden="1">
      <c r="V98" s="242"/>
      <c r="W98" s="242"/>
      <c r="X98" s="242"/>
    </row>
    <row r="99" spans="22:24" hidden="1">
      <c r="V99" s="242"/>
      <c r="W99" s="242"/>
      <c r="X99" s="242"/>
    </row>
    <row r="100" spans="22:24" hidden="1">
      <c r="V100" s="242"/>
      <c r="W100" s="242"/>
      <c r="X100" s="242"/>
    </row>
    <row r="101" spans="22:24" hidden="1">
      <c r="V101" s="242"/>
      <c r="W101" s="242"/>
      <c r="X101" s="242"/>
    </row>
    <row r="102" spans="22:24" hidden="1">
      <c r="V102" s="242"/>
      <c r="W102" s="242"/>
      <c r="X102" s="242"/>
    </row>
    <row r="103" spans="22:24" hidden="1">
      <c r="V103" s="242"/>
      <c r="W103" s="242"/>
      <c r="X103" s="242"/>
    </row>
    <row r="104" spans="22:24" hidden="1">
      <c r="V104" s="242"/>
      <c r="W104" s="242"/>
      <c r="X104" s="242"/>
    </row>
    <row r="105" spans="22:24" hidden="1">
      <c r="V105" s="242"/>
      <c r="W105" s="242"/>
      <c r="X105" s="242"/>
    </row>
    <row r="106" spans="22:24" hidden="1">
      <c r="V106" s="242"/>
      <c r="W106" s="242"/>
      <c r="X106" s="242"/>
    </row>
    <row r="107" spans="22:24" hidden="1">
      <c r="V107" s="242"/>
      <c r="W107" s="242"/>
      <c r="X107" s="242"/>
    </row>
    <row r="108" spans="22:24" hidden="1">
      <c r="V108" s="242"/>
      <c r="W108" s="242"/>
      <c r="X108" s="242"/>
    </row>
    <row r="109" spans="22:24" hidden="1">
      <c r="V109" s="242"/>
      <c r="W109" s="242"/>
      <c r="X109" s="242"/>
    </row>
    <row r="110" spans="22:24" hidden="1">
      <c r="V110" s="242"/>
      <c r="W110" s="242"/>
      <c r="X110" s="242"/>
    </row>
    <row r="111" spans="22:24" hidden="1">
      <c r="V111" s="242"/>
      <c r="W111" s="242"/>
      <c r="X111" s="242"/>
    </row>
    <row r="112" spans="22:24" hidden="1">
      <c r="V112" s="242"/>
      <c r="W112" s="242"/>
      <c r="X112" s="242"/>
    </row>
    <row r="113" spans="22:24" hidden="1">
      <c r="V113" s="242"/>
      <c r="W113" s="242"/>
      <c r="X113" s="242"/>
    </row>
    <row r="114" spans="22:24" hidden="1">
      <c r="V114" s="242"/>
      <c r="W114" s="242"/>
      <c r="X114" s="242"/>
    </row>
    <row r="115" spans="22:24" hidden="1">
      <c r="V115" s="242"/>
      <c r="W115" s="242"/>
      <c r="X115" s="242"/>
    </row>
    <row r="116" spans="22:24" hidden="1">
      <c r="V116" s="242"/>
      <c r="W116" s="242"/>
      <c r="X116" s="242"/>
    </row>
  </sheetData>
  <sheetProtection algorithmName="SHA-512" hashValue="PmzjjHAy+AnZS2oyx8nLR6Q0ihIWoeUHytZpFj7bzjma4w99VEwqdUFsUs3m7ovgaElS7zbnsNbGXkAmeSCAfQ==" saltValue="GUw2DKcRwt5gBc7rfWcMzQ=="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1"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99"/>
  <sheetViews>
    <sheetView zoomScale="99" zoomScaleNormal="99" workbookViewId="0">
      <pane ySplit="4" topLeftCell="A5" activePane="bottomLeft" state="frozen"/>
      <selection pane="bottomLeft" activeCell="J10" sqref="J10"/>
    </sheetView>
  </sheetViews>
  <sheetFormatPr defaultColWidth="9.44140625" defaultRowHeight="13.2"/>
  <cols>
    <col min="1" max="1" width="18.44140625" style="454" customWidth="1"/>
    <col min="2" max="2" width="3.5546875" style="292" bestFit="1" customWidth="1"/>
    <col min="3" max="3" width="10.5546875" style="144" bestFit="1" customWidth="1"/>
    <col min="4" max="4" width="50.5546875" style="237" customWidth="1"/>
    <col min="5" max="5" width="4.5546875" style="184" customWidth="1"/>
    <col min="6" max="6" width="4.5546875" style="630" customWidth="1"/>
    <col min="7" max="7" width="9.44140625" style="470" bestFit="1" customWidth="1"/>
    <col min="8" max="8" width="9.44140625" style="176" bestFit="1" customWidth="1"/>
    <col min="9" max="16384" width="9.44140625" style="142"/>
  </cols>
  <sheetData>
    <row r="1" spans="1:8">
      <c r="A1" s="451" t="str">
        <f>'LS CABLE'!A1</f>
        <v>Listino Febbraio26</v>
      </c>
      <c r="B1" s="378"/>
      <c r="C1" s="310"/>
      <c r="D1" s="1379" t="s">
        <v>11933</v>
      </c>
      <c r="E1" s="1380"/>
      <c r="F1" s="1380"/>
      <c r="G1" s="1380"/>
      <c r="H1" s="157"/>
    </row>
    <row r="2" spans="1:8">
      <c r="A2" s="451"/>
      <c r="B2" s="378"/>
      <c r="C2" s="310"/>
      <c r="D2" s="505"/>
      <c r="E2" s="471"/>
      <c r="F2" s="627"/>
      <c r="G2" s="514"/>
      <c r="H2" s="166" t="s">
        <v>190</v>
      </c>
    </row>
    <row r="3" spans="1:8" ht="25.8">
      <c r="A3" s="452" t="s">
        <v>233</v>
      </c>
      <c r="B3" s="379"/>
      <c r="C3" s="313"/>
      <c r="D3" s="506"/>
      <c r="E3" s="640"/>
      <c r="F3" s="628"/>
      <c r="G3" s="515"/>
      <c r="H3" s="167"/>
    </row>
    <row r="4" spans="1:8" s="184" customFormat="1" ht="13.8">
      <c r="A4" s="453" t="str">
        <f>'[4]LS CABLE'!A4</f>
        <v>Cod. Compass</v>
      </c>
      <c r="B4" s="380"/>
      <c r="C4" s="139" t="s">
        <v>217</v>
      </c>
      <c r="D4" s="507" t="s">
        <v>219</v>
      </c>
      <c r="E4" s="139" t="s">
        <v>490</v>
      </c>
      <c r="F4" s="629"/>
      <c r="G4" s="516" t="s">
        <v>189</v>
      </c>
      <c r="H4" s="168" t="s">
        <v>491</v>
      </c>
    </row>
    <row r="5" spans="1:8">
      <c r="A5" s="941" t="s">
        <v>442</v>
      </c>
      <c r="B5" s="942"/>
      <c r="C5" s="943"/>
      <c r="D5" s="944"/>
      <c r="E5" s="945"/>
      <c r="F5" s="946"/>
      <c r="G5" s="948"/>
      <c r="H5" s="156" t="str">
        <f>IF(G5="","",G5-G5*COMPASS!$U$11)</f>
        <v/>
      </c>
    </row>
    <row r="6" spans="1:8">
      <c r="A6" s="902" t="s">
        <v>4217</v>
      </c>
      <c r="B6" s="903" t="s">
        <v>571</v>
      </c>
      <c r="C6" s="904"/>
      <c r="D6" s="904" t="s">
        <v>9929</v>
      </c>
      <c r="E6" s="907">
        <v>1</v>
      </c>
      <c r="F6" s="900"/>
      <c r="G6" s="901">
        <v>45.69</v>
      </c>
      <c r="H6" s="156">
        <f>IF(G6="","",G6-G6*COMPASS!$U$11)</f>
        <v>45.69</v>
      </c>
    </row>
    <row r="7" spans="1:8">
      <c r="A7" s="902" t="s">
        <v>1164</v>
      </c>
      <c r="B7" s="903" t="s">
        <v>467</v>
      </c>
      <c r="C7" s="904"/>
      <c r="D7" s="904" t="s">
        <v>11580</v>
      </c>
      <c r="E7" s="905">
        <v>1</v>
      </c>
      <c r="F7" s="906"/>
      <c r="G7" s="916">
        <v>63.51</v>
      </c>
      <c r="H7" s="156">
        <f>IF(G7="","",G7-G7*COMPASS!$U$11)</f>
        <v>63.51</v>
      </c>
    </row>
    <row r="8" spans="1:8">
      <c r="A8" s="902" t="s">
        <v>1165</v>
      </c>
      <c r="B8" s="903" t="s">
        <v>467</v>
      </c>
      <c r="C8" s="904"/>
      <c r="D8" s="904" t="s">
        <v>11581</v>
      </c>
      <c r="E8" s="905">
        <v>1</v>
      </c>
      <c r="F8" s="906"/>
      <c r="G8" s="916">
        <v>66.47</v>
      </c>
      <c r="H8" s="156">
        <f>IF(G8="","",G8-G8*COMPASS!$U$11)</f>
        <v>66.47</v>
      </c>
    </row>
    <row r="9" spans="1:8">
      <c r="A9" s="902" t="s">
        <v>1348</v>
      </c>
      <c r="B9" s="903" t="s">
        <v>467</v>
      </c>
      <c r="C9" s="904"/>
      <c r="D9" s="904" t="s">
        <v>11582</v>
      </c>
      <c r="E9" s="905">
        <v>1</v>
      </c>
      <c r="F9" s="906"/>
      <c r="G9" s="916">
        <v>72.67</v>
      </c>
      <c r="H9" s="156">
        <f>IF(G9="","",G9-G9*COMPASS!$U$11)</f>
        <v>72.67</v>
      </c>
    </row>
    <row r="10" spans="1:8">
      <c r="A10" s="902" t="s">
        <v>1349</v>
      </c>
      <c r="B10" s="903" t="s">
        <v>467</v>
      </c>
      <c r="C10" s="904"/>
      <c r="D10" s="904" t="s">
        <v>11583</v>
      </c>
      <c r="E10" s="905">
        <v>1</v>
      </c>
      <c r="F10" s="906"/>
      <c r="G10" s="916">
        <v>61.77</v>
      </c>
      <c r="H10" s="156">
        <f>IF(G10="","",G10-G10*COMPASS!$U$11)</f>
        <v>61.77</v>
      </c>
    </row>
    <row r="11" spans="1:8">
      <c r="A11" s="902" t="s">
        <v>1350</v>
      </c>
      <c r="B11" s="903" t="s">
        <v>467</v>
      </c>
      <c r="C11" s="904"/>
      <c r="D11" s="904" t="s">
        <v>74</v>
      </c>
      <c r="E11" s="905">
        <v>1</v>
      </c>
      <c r="F11" s="906"/>
      <c r="G11" s="916">
        <v>64.45</v>
      </c>
      <c r="H11" s="156">
        <f>IF(G11="","",G11-G11*COMPASS!$U$11)</f>
        <v>64.45</v>
      </c>
    </row>
    <row r="12" spans="1:8">
      <c r="A12" s="902" t="s">
        <v>1351</v>
      </c>
      <c r="B12" s="903" t="s">
        <v>467</v>
      </c>
      <c r="C12" s="904"/>
      <c r="D12" s="904" t="s">
        <v>75</v>
      </c>
      <c r="E12" s="905">
        <v>1</v>
      </c>
      <c r="F12" s="906"/>
      <c r="G12" s="916">
        <v>71.97</v>
      </c>
      <c r="H12" s="156">
        <f>IF(G12="","",G12-G12*COMPASS!$U$11)</f>
        <v>71.97</v>
      </c>
    </row>
    <row r="13" spans="1:8">
      <c r="A13" s="902" t="s">
        <v>13559</v>
      </c>
      <c r="B13" s="903" t="s">
        <v>467</v>
      </c>
      <c r="C13" s="904"/>
      <c r="D13" s="904" t="s">
        <v>13560</v>
      </c>
      <c r="E13" s="905">
        <v>1</v>
      </c>
      <c r="F13" s="906"/>
      <c r="G13" s="916">
        <v>32.22</v>
      </c>
      <c r="H13" s="156">
        <f>IF(G13="","",G13-G13*COMPASS!$U$11)</f>
        <v>32.22</v>
      </c>
    </row>
    <row r="14" spans="1:8">
      <c r="A14" s="902" t="s">
        <v>12140</v>
      </c>
      <c r="B14" s="903" t="s">
        <v>467</v>
      </c>
      <c r="C14" s="904"/>
      <c r="D14" s="904" t="s">
        <v>12141</v>
      </c>
      <c r="E14" s="905">
        <v>1</v>
      </c>
      <c r="F14" s="906"/>
      <c r="G14" s="916">
        <v>43.58</v>
      </c>
      <c r="H14" s="156">
        <f>IF(G14="","",G14-G14*COMPASS!$U$11)</f>
        <v>43.58</v>
      </c>
    </row>
    <row r="15" spans="1:8">
      <c r="A15" s="902" t="s">
        <v>4218</v>
      </c>
      <c r="B15" s="903" t="s">
        <v>467</v>
      </c>
      <c r="C15" s="904"/>
      <c r="D15" s="904" t="s">
        <v>12326</v>
      </c>
      <c r="E15" s="907">
        <v>1</v>
      </c>
      <c r="F15" s="900"/>
      <c r="G15" s="901">
        <v>49.40005</v>
      </c>
      <c r="H15" s="156">
        <f>IF(G15="","",G15-G15*COMPASS!$U$11)</f>
        <v>49.40005</v>
      </c>
    </row>
    <row r="16" spans="1:8">
      <c r="A16" s="902" t="s">
        <v>1274</v>
      </c>
      <c r="B16" s="903" t="s">
        <v>467</v>
      </c>
      <c r="C16" s="904"/>
      <c r="D16" s="904" t="s">
        <v>11584</v>
      </c>
      <c r="E16" s="905">
        <v>1</v>
      </c>
      <c r="F16" s="906"/>
      <c r="G16" s="916">
        <v>69.290000000000006</v>
      </c>
      <c r="H16" s="156">
        <f>IF(G16="","",G16-G16*COMPASS!$U$11)</f>
        <v>69.290000000000006</v>
      </c>
    </row>
    <row r="17" spans="1:8">
      <c r="A17" s="902" t="s">
        <v>1275</v>
      </c>
      <c r="B17" s="903" t="s">
        <v>467</v>
      </c>
      <c r="C17" s="904"/>
      <c r="D17" s="904" t="s">
        <v>11585</v>
      </c>
      <c r="E17" s="905">
        <v>1</v>
      </c>
      <c r="F17" s="906"/>
      <c r="G17" s="916">
        <v>79.760000000000005</v>
      </c>
      <c r="H17" s="156">
        <f>IF(G17="","",G17-G17*COMPASS!$U$11)</f>
        <v>79.760000000000005</v>
      </c>
    </row>
    <row r="18" spans="1:8">
      <c r="A18" s="902" t="s">
        <v>1276</v>
      </c>
      <c r="B18" s="903" t="s">
        <v>467</v>
      </c>
      <c r="C18" s="904"/>
      <c r="D18" s="904" t="s">
        <v>11586</v>
      </c>
      <c r="E18" s="905">
        <v>1</v>
      </c>
      <c r="F18" s="906"/>
      <c r="G18" s="916">
        <v>96.89</v>
      </c>
      <c r="H18" s="156">
        <f>IF(G18="","",G18-G18*COMPASS!$U$11)</f>
        <v>96.89</v>
      </c>
    </row>
    <row r="19" spans="1:8">
      <c r="A19" s="902" t="s">
        <v>2889</v>
      </c>
      <c r="B19" s="903" t="s">
        <v>467</v>
      </c>
      <c r="C19" s="904"/>
      <c r="D19" s="904" t="s">
        <v>11587</v>
      </c>
      <c r="E19" s="905">
        <v>1</v>
      </c>
      <c r="F19" s="906"/>
      <c r="G19" s="916">
        <v>76.209999999999994</v>
      </c>
      <c r="H19" s="156">
        <f>IF(G19="","",G19-G19*COMPASS!$U$11)</f>
        <v>76.209999999999994</v>
      </c>
    </row>
    <row r="20" spans="1:8">
      <c r="A20" s="902" t="s">
        <v>2890</v>
      </c>
      <c r="B20" s="903" t="s">
        <v>467</v>
      </c>
      <c r="C20" s="904"/>
      <c r="D20" s="904" t="s">
        <v>11588</v>
      </c>
      <c r="E20" s="905">
        <v>1</v>
      </c>
      <c r="F20" s="906"/>
      <c r="G20" s="916">
        <v>104.95</v>
      </c>
      <c r="H20" s="156">
        <f>IF(G20="","",G20-G20*COMPASS!$U$11)</f>
        <v>104.95</v>
      </c>
    </row>
    <row r="21" spans="1:8">
      <c r="A21" s="902" t="s">
        <v>2891</v>
      </c>
      <c r="B21" s="903" t="s">
        <v>467</v>
      </c>
      <c r="C21" s="904"/>
      <c r="D21" s="904" t="s">
        <v>11589</v>
      </c>
      <c r="E21" s="905">
        <v>1</v>
      </c>
      <c r="F21" s="906"/>
      <c r="G21" s="916">
        <v>114.74</v>
      </c>
      <c r="H21" s="156">
        <f>IF(G21="","",G21-G21*COMPASS!$U$11)</f>
        <v>114.74</v>
      </c>
    </row>
    <row r="22" spans="1:8">
      <c r="A22" s="902" t="s">
        <v>1277</v>
      </c>
      <c r="B22" s="903" t="s">
        <v>467</v>
      </c>
      <c r="C22" s="904"/>
      <c r="D22" s="904" t="s">
        <v>11590</v>
      </c>
      <c r="E22" s="905">
        <v>1</v>
      </c>
      <c r="F22" s="906"/>
      <c r="G22" s="916">
        <v>74.12</v>
      </c>
      <c r="H22" s="156">
        <f>IF(G22="","",G22-G22*COMPASS!$U$11)</f>
        <v>74.12</v>
      </c>
    </row>
    <row r="23" spans="1:8">
      <c r="A23" s="902" t="s">
        <v>1278</v>
      </c>
      <c r="B23" s="903" t="s">
        <v>467</v>
      </c>
      <c r="C23" s="904"/>
      <c r="D23" s="904" t="s">
        <v>76</v>
      </c>
      <c r="E23" s="905">
        <v>1</v>
      </c>
      <c r="F23" s="906"/>
      <c r="G23" s="916">
        <v>80.569999999999993</v>
      </c>
      <c r="H23" s="156">
        <f>IF(G23="","",G23-G23*COMPASS!$U$11)</f>
        <v>80.569999999999993</v>
      </c>
    </row>
    <row r="24" spans="1:8">
      <c r="A24" s="902" t="s">
        <v>1137</v>
      </c>
      <c r="B24" s="903" t="s">
        <v>467</v>
      </c>
      <c r="C24" s="904"/>
      <c r="D24" s="904" t="s">
        <v>77</v>
      </c>
      <c r="E24" s="905">
        <v>1</v>
      </c>
      <c r="F24" s="906"/>
      <c r="G24" s="916">
        <v>107.96</v>
      </c>
      <c r="H24" s="156">
        <f>IF(G24="","",G24-G24*COMPASS!$U$11)</f>
        <v>107.96</v>
      </c>
    </row>
    <row r="25" spans="1:8">
      <c r="A25" s="902" t="s">
        <v>13561</v>
      </c>
      <c r="B25" s="903" t="s">
        <v>467</v>
      </c>
      <c r="C25" s="904"/>
      <c r="D25" s="904" t="s">
        <v>13562</v>
      </c>
      <c r="E25" s="905">
        <v>1</v>
      </c>
      <c r="F25" s="906"/>
      <c r="G25" s="916">
        <v>32.22</v>
      </c>
      <c r="H25" s="156">
        <f>IF(G25="","",G25-G25*COMPASS!$U$11)</f>
        <v>32.22</v>
      </c>
    </row>
    <row r="26" spans="1:8">
      <c r="A26" s="902" t="s">
        <v>12142</v>
      </c>
      <c r="B26" s="903" t="s">
        <v>467</v>
      </c>
      <c r="C26" s="904"/>
      <c r="D26" s="904" t="s">
        <v>12143</v>
      </c>
      <c r="E26" s="905">
        <v>1</v>
      </c>
      <c r="F26" s="906"/>
      <c r="G26" s="916">
        <v>43.58</v>
      </c>
      <c r="H26" s="156">
        <f>IF(G26="","",G26-G26*COMPASS!$U$11)</f>
        <v>43.58</v>
      </c>
    </row>
    <row r="27" spans="1:8">
      <c r="A27" s="902" t="s">
        <v>4219</v>
      </c>
      <c r="B27" s="903" t="s">
        <v>467</v>
      </c>
      <c r="C27" s="904"/>
      <c r="D27" s="904" t="s">
        <v>12327</v>
      </c>
      <c r="E27" s="905">
        <v>1</v>
      </c>
      <c r="F27" s="906"/>
      <c r="G27" s="916">
        <v>49.40005</v>
      </c>
      <c r="H27" s="156">
        <f>IF(G27="","",G27-G27*COMPASS!$U$11)</f>
        <v>49.40005</v>
      </c>
    </row>
    <row r="28" spans="1:8">
      <c r="A28" s="902" t="s">
        <v>1138</v>
      </c>
      <c r="B28" s="903" t="s">
        <v>467</v>
      </c>
      <c r="C28" s="904"/>
      <c r="D28" s="904" t="s">
        <v>11591</v>
      </c>
      <c r="E28" s="905">
        <v>1</v>
      </c>
      <c r="F28" s="917"/>
      <c r="G28" s="916">
        <v>76.209999999999994</v>
      </c>
      <c r="H28" s="156">
        <f>IF(G28="","",G28-G28*COMPASS!$U$11)</f>
        <v>76.209999999999994</v>
      </c>
    </row>
    <row r="29" spans="1:8">
      <c r="A29" s="902" t="s">
        <v>1139</v>
      </c>
      <c r="B29" s="903" t="s">
        <v>467</v>
      </c>
      <c r="C29" s="904"/>
      <c r="D29" s="904" t="s">
        <v>11592</v>
      </c>
      <c r="E29" s="905">
        <v>1</v>
      </c>
      <c r="F29" s="917"/>
      <c r="G29" s="916">
        <v>99.7</v>
      </c>
      <c r="H29" s="156">
        <f>IF(G29="","",G29-G29*COMPASS!$U$11)</f>
        <v>99.7</v>
      </c>
    </row>
    <row r="30" spans="1:8">
      <c r="A30" s="902" t="s">
        <v>1087</v>
      </c>
      <c r="B30" s="903" t="s">
        <v>467</v>
      </c>
      <c r="C30" s="904"/>
      <c r="D30" s="904" t="s">
        <v>11593</v>
      </c>
      <c r="E30" s="905">
        <v>1</v>
      </c>
      <c r="F30" s="917"/>
      <c r="G30" s="916">
        <v>136.26</v>
      </c>
      <c r="H30" s="156">
        <f>IF(G30="","",G30-G30*COMPASS!$U$11)</f>
        <v>136.26</v>
      </c>
    </row>
    <row r="31" spans="1:8">
      <c r="A31" s="902" t="s">
        <v>1088</v>
      </c>
      <c r="B31" s="903" t="s">
        <v>467</v>
      </c>
      <c r="C31" s="904"/>
      <c r="D31" s="904" t="s">
        <v>11594</v>
      </c>
      <c r="E31" s="905">
        <v>1</v>
      </c>
      <c r="F31" s="906"/>
      <c r="G31" s="916">
        <v>161.9</v>
      </c>
      <c r="H31" s="156">
        <f>IF(G31="","",G31-G31*COMPASS!$U$11)</f>
        <v>161.9</v>
      </c>
    </row>
    <row r="32" spans="1:8">
      <c r="A32" s="902" t="s">
        <v>1089</v>
      </c>
      <c r="B32" s="903" t="s">
        <v>467</v>
      </c>
      <c r="C32" s="904"/>
      <c r="D32" s="904" t="s">
        <v>78</v>
      </c>
      <c r="E32" s="905">
        <v>1</v>
      </c>
      <c r="F32" s="906"/>
      <c r="G32" s="916">
        <v>245.03</v>
      </c>
      <c r="H32" s="156">
        <f>IF(G32="","",G32-G32*COMPASS!$U$11)</f>
        <v>245.03</v>
      </c>
    </row>
    <row r="33" spans="1:8">
      <c r="A33" s="902" t="s">
        <v>2892</v>
      </c>
      <c r="B33" s="903" t="s">
        <v>467</v>
      </c>
      <c r="C33" s="904"/>
      <c r="D33" s="904" t="s">
        <v>11595</v>
      </c>
      <c r="E33" s="907">
        <v>1</v>
      </c>
      <c r="F33" s="951"/>
      <c r="G33" s="901">
        <v>72.510000000000005</v>
      </c>
      <c r="H33" s="156">
        <f>IF(G33="","",G33-G33*COMPASS!$U$11)</f>
        <v>72.510000000000005</v>
      </c>
    </row>
    <row r="34" spans="1:8">
      <c r="A34" s="902" t="s">
        <v>2893</v>
      </c>
      <c r="B34" s="903" t="s">
        <v>467</v>
      </c>
      <c r="C34" s="904"/>
      <c r="D34" s="904" t="s">
        <v>11596</v>
      </c>
      <c r="E34" s="907">
        <v>1</v>
      </c>
      <c r="F34" s="951"/>
      <c r="G34" s="901">
        <v>105.83</v>
      </c>
      <c r="H34" s="156">
        <f>IF(G34="","",G34-G34*COMPASS!$U$11)</f>
        <v>105.83</v>
      </c>
    </row>
    <row r="35" spans="1:8">
      <c r="A35" s="902" t="s">
        <v>2894</v>
      </c>
      <c r="B35" s="903" t="s">
        <v>467</v>
      </c>
      <c r="C35" s="904"/>
      <c r="D35" s="904" t="s">
        <v>11597</v>
      </c>
      <c r="E35" s="907">
        <v>1</v>
      </c>
      <c r="F35" s="951"/>
      <c r="G35" s="901">
        <v>113.83</v>
      </c>
      <c r="H35" s="156">
        <f>IF(G35="","",G35-G35*COMPASS!$U$11)</f>
        <v>113.83</v>
      </c>
    </row>
    <row r="36" spans="1:8">
      <c r="A36" s="902" t="s">
        <v>1090</v>
      </c>
      <c r="B36" s="903" t="s">
        <v>467</v>
      </c>
      <c r="C36" s="904"/>
      <c r="D36" s="904" t="s">
        <v>79</v>
      </c>
      <c r="E36" s="907">
        <v>1</v>
      </c>
      <c r="F36" s="900"/>
      <c r="G36" s="901">
        <v>76.17</v>
      </c>
      <c r="H36" s="156">
        <f>IF(G36="","",G36-G36*COMPASS!$U$11)</f>
        <v>76.17</v>
      </c>
    </row>
    <row r="37" spans="1:8">
      <c r="A37" s="902" t="s">
        <v>1091</v>
      </c>
      <c r="B37" s="903" t="s">
        <v>467</v>
      </c>
      <c r="C37" s="904"/>
      <c r="D37" s="904" t="s">
        <v>80</v>
      </c>
      <c r="E37" s="907">
        <v>1</v>
      </c>
      <c r="F37" s="900"/>
      <c r="G37" s="901">
        <v>90.23</v>
      </c>
      <c r="H37" s="156">
        <f>IF(G37="","",G37-G37*COMPASS!$U$11)</f>
        <v>90.23</v>
      </c>
    </row>
    <row r="38" spans="1:8">
      <c r="A38" s="902" t="s">
        <v>1092</v>
      </c>
      <c r="B38" s="903" t="s">
        <v>467</v>
      </c>
      <c r="C38" s="904"/>
      <c r="D38" s="904" t="s">
        <v>81</v>
      </c>
      <c r="E38" s="907">
        <v>1</v>
      </c>
      <c r="F38" s="900"/>
      <c r="G38" s="901">
        <v>136.96</v>
      </c>
      <c r="H38" s="156">
        <f>IF(G38="","",G38-G38*COMPASS!$U$11)</f>
        <v>136.96</v>
      </c>
    </row>
    <row r="39" spans="1:8">
      <c r="A39" s="902" t="s">
        <v>1093</v>
      </c>
      <c r="B39" s="903" t="s">
        <v>467</v>
      </c>
      <c r="C39" s="904"/>
      <c r="D39" s="904" t="s">
        <v>82</v>
      </c>
      <c r="E39" s="905">
        <v>1</v>
      </c>
      <c r="F39" s="906"/>
      <c r="G39" s="916">
        <v>182.9</v>
      </c>
      <c r="H39" s="156">
        <f>IF(G39="","",G39-G39*COMPASS!$U$11)</f>
        <v>182.9</v>
      </c>
    </row>
    <row r="40" spans="1:8">
      <c r="A40" s="902" t="s">
        <v>1094</v>
      </c>
      <c r="B40" s="903" t="s">
        <v>467</v>
      </c>
      <c r="C40" s="904"/>
      <c r="D40" s="904" t="s">
        <v>83</v>
      </c>
      <c r="E40" s="905">
        <v>1</v>
      </c>
      <c r="F40" s="906"/>
      <c r="G40" s="916">
        <v>312.19</v>
      </c>
      <c r="H40" s="156">
        <f>IF(G40="","",G40-G40*COMPASS!$U$11)</f>
        <v>312.19</v>
      </c>
    </row>
    <row r="41" spans="1:8">
      <c r="A41" s="902" t="s">
        <v>1095</v>
      </c>
      <c r="B41" s="903" t="s">
        <v>216</v>
      </c>
      <c r="C41" s="904"/>
      <c r="D41" s="904" t="s">
        <v>9168</v>
      </c>
      <c r="E41" s="905">
        <v>1</v>
      </c>
      <c r="F41" s="906"/>
      <c r="G41" s="916">
        <v>13.39</v>
      </c>
      <c r="H41" s="156">
        <f>IF(G41="","",G41-G41*COMPASS!$U$11)</f>
        <v>13.39</v>
      </c>
    </row>
    <row r="42" spans="1:8">
      <c r="A42" s="941" t="s">
        <v>14909</v>
      </c>
      <c r="B42" s="949"/>
      <c r="C42" s="943"/>
      <c r="D42" s="944"/>
      <c r="E42" s="945"/>
      <c r="F42" s="946"/>
      <c r="G42" s="950"/>
      <c r="H42" s="156" t="str">
        <f>IF(G42="","",G42-G42*COMPASS!$U$11)</f>
        <v/>
      </c>
    </row>
    <row r="43" spans="1:8">
      <c r="A43" s="902" t="s">
        <v>13563</v>
      </c>
      <c r="B43" s="903" t="s">
        <v>467</v>
      </c>
      <c r="C43" s="904"/>
      <c r="D43" s="932" t="s">
        <v>13564</v>
      </c>
      <c r="E43" s="905">
        <v>1</v>
      </c>
      <c r="F43" s="906"/>
      <c r="G43" s="916">
        <v>3.79</v>
      </c>
      <c r="H43" s="156">
        <f>IF(G43="","",G43-G43*COMPASS!$U$11)</f>
        <v>3.79</v>
      </c>
    </row>
    <row r="44" spans="1:8">
      <c r="A44" s="902" t="s">
        <v>9829</v>
      </c>
      <c r="B44" s="903" t="s">
        <v>467</v>
      </c>
      <c r="C44" s="904"/>
      <c r="D44" s="932" t="s">
        <v>9830</v>
      </c>
      <c r="E44" s="905">
        <v>1</v>
      </c>
      <c r="F44" s="906"/>
      <c r="G44" s="916">
        <v>4.16</v>
      </c>
      <c r="H44" s="156">
        <f>IF(G44="","",G44-G44*COMPASS!$U$11)</f>
        <v>4.16</v>
      </c>
    </row>
    <row r="45" spans="1:8">
      <c r="A45" s="902" t="s">
        <v>1671</v>
      </c>
      <c r="B45" s="903" t="s">
        <v>467</v>
      </c>
      <c r="C45" s="904"/>
      <c r="D45" s="904" t="s">
        <v>1670</v>
      </c>
      <c r="E45" s="905">
        <v>1</v>
      </c>
      <c r="F45" s="917"/>
      <c r="G45" s="916">
        <v>3.17</v>
      </c>
      <c r="H45" s="156">
        <f>IF(G45="","",G45-G45*COMPASS!$U$11)</f>
        <v>3.17</v>
      </c>
    </row>
    <row r="46" spans="1:8">
      <c r="A46" s="902" t="s">
        <v>13565</v>
      </c>
      <c r="B46" s="903" t="s">
        <v>467</v>
      </c>
      <c r="C46" s="904"/>
      <c r="D46" s="932" t="s">
        <v>13566</v>
      </c>
      <c r="E46" s="905">
        <v>1</v>
      </c>
      <c r="F46" s="906"/>
      <c r="G46" s="916">
        <v>3.27</v>
      </c>
      <c r="H46" s="156">
        <f>IF(G46="","",G46-G46*COMPASS!$U$11)</f>
        <v>3.27</v>
      </c>
    </row>
    <row r="47" spans="1:8">
      <c r="A47" s="902" t="s">
        <v>13567</v>
      </c>
      <c r="B47" s="903" t="s">
        <v>467</v>
      </c>
      <c r="C47" s="904"/>
      <c r="D47" s="932" t="s">
        <v>13568</v>
      </c>
      <c r="E47" s="905">
        <v>1</v>
      </c>
      <c r="F47" s="906"/>
      <c r="G47" s="916">
        <v>3.27</v>
      </c>
      <c r="H47" s="156">
        <f>IF(G47="","",G47-G47*COMPASS!$U$11)</f>
        <v>3.27</v>
      </c>
    </row>
    <row r="48" spans="1:8">
      <c r="A48" s="902" t="s">
        <v>972</v>
      </c>
      <c r="B48" s="903" t="s">
        <v>467</v>
      </c>
      <c r="C48" s="904"/>
      <c r="D48" s="904" t="s">
        <v>8242</v>
      </c>
      <c r="E48" s="905">
        <v>120</v>
      </c>
      <c r="F48" s="917"/>
      <c r="G48" s="916">
        <v>0.11</v>
      </c>
      <c r="H48" s="156">
        <f>IF(G48="","",G48-G48*COMPASS!$U$11)</f>
        <v>0.11</v>
      </c>
    </row>
    <row r="49" spans="1:8">
      <c r="A49" s="902" t="s">
        <v>973</v>
      </c>
      <c r="B49" s="903" t="s">
        <v>467</v>
      </c>
      <c r="C49" s="904"/>
      <c r="D49" s="904" t="s">
        <v>8243</v>
      </c>
      <c r="E49" s="905">
        <v>120</v>
      </c>
      <c r="F49" s="917"/>
      <c r="G49" s="916">
        <v>0.12</v>
      </c>
      <c r="H49" s="156">
        <f>IF(G49="","",G49-G49*COMPASS!$U$11)</f>
        <v>0.12</v>
      </c>
    </row>
    <row r="50" spans="1:8">
      <c r="A50" s="941" t="s">
        <v>8174</v>
      </c>
      <c r="B50" s="942"/>
      <c r="C50" s="943"/>
      <c r="D50" s="944"/>
      <c r="E50" s="945"/>
      <c r="F50" s="946"/>
      <c r="G50" s="948"/>
      <c r="H50" s="156" t="str">
        <f>IF(G50="","",G50-G50*COMPASS!$U$11)</f>
        <v/>
      </c>
    </row>
    <row r="51" spans="1:8">
      <c r="A51" s="902" t="s">
        <v>1096</v>
      </c>
      <c r="B51" s="903" t="s">
        <v>467</v>
      </c>
      <c r="C51" s="904"/>
      <c r="D51" s="904" t="s">
        <v>9307</v>
      </c>
      <c r="E51" s="905">
        <v>1</v>
      </c>
      <c r="F51" s="906"/>
      <c r="G51" s="916">
        <v>51.98</v>
      </c>
      <c r="H51" s="156">
        <f>IF(G51="","",G51-G51*COMPASS!$U$11)</f>
        <v>51.98</v>
      </c>
    </row>
    <row r="52" spans="1:8">
      <c r="A52" s="902" t="s">
        <v>1097</v>
      </c>
      <c r="B52" s="903" t="s">
        <v>467</v>
      </c>
      <c r="C52" s="904"/>
      <c r="D52" s="904" t="s">
        <v>400</v>
      </c>
      <c r="E52" s="905">
        <v>1</v>
      </c>
      <c r="F52" s="906"/>
      <c r="G52" s="916">
        <v>20.63</v>
      </c>
      <c r="H52" s="156">
        <f>IF(G52="","",G52-G52*COMPASS!$U$11)</f>
        <v>20.63</v>
      </c>
    </row>
    <row r="53" spans="1:8">
      <c r="A53" s="902" t="s">
        <v>983</v>
      </c>
      <c r="B53" s="903" t="s">
        <v>467</v>
      </c>
      <c r="C53" s="904"/>
      <c r="D53" s="904" t="s">
        <v>401</v>
      </c>
      <c r="E53" s="905">
        <v>1</v>
      </c>
      <c r="F53" s="915"/>
      <c r="G53" s="916">
        <v>31.76</v>
      </c>
      <c r="H53" s="156">
        <f>IF(G53="","",G53-G53*COMPASS!$U$11)</f>
        <v>31.76</v>
      </c>
    </row>
    <row r="54" spans="1:8">
      <c r="A54" s="902" t="s">
        <v>984</v>
      </c>
      <c r="B54" s="903" t="s">
        <v>216</v>
      </c>
      <c r="C54" s="904"/>
      <c r="D54" s="904" t="s">
        <v>2658</v>
      </c>
      <c r="E54" s="905">
        <v>1</v>
      </c>
      <c r="F54" s="915"/>
      <c r="G54" s="916">
        <v>32.22</v>
      </c>
      <c r="H54" s="156">
        <f>IF(G54="","",G54-G54*COMPASS!$U$11)</f>
        <v>32.22</v>
      </c>
    </row>
    <row r="55" spans="1:8">
      <c r="A55" s="902" t="s">
        <v>9018</v>
      </c>
      <c r="B55" s="903" t="s">
        <v>467</v>
      </c>
      <c r="C55" s="904"/>
      <c r="D55" s="904" t="s">
        <v>9664</v>
      </c>
      <c r="E55" s="907">
        <v>1</v>
      </c>
      <c r="F55" s="900"/>
      <c r="G55" s="901">
        <v>21.39</v>
      </c>
      <c r="H55" s="156">
        <f>IF(G55="","",G55-G55*COMPASS!$U$11)</f>
        <v>21.39</v>
      </c>
    </row>
    <row r="56" spans="1:8">
      <c r="A56" s="902" t="s">
        <v>9019</v>
      </c>
      <c r="B56" s="903" t="s">
        <v>467</v>
      </c>
      <c r="C56" s="904"/>
      <c r="D56" s="904" t="s">
        <v>9665</v>
      </c>
      <c r="E56" s="907">
        <v>1</v>
      </c>
      <c r="F56" s="900"/>
      <c r="G56" s="901">
        <v>21.8</v>
      </c>
      <c r="H56" s="156">
        <f>IF(G56="","",G56-G56*COMPASS!$U$11)</f>
        <v>21.8</v>
      </c>
    </row>
    <row r="57" spans="1:8">
      <c r="A57" s="941" t="s">
        <v>515</v>
      </c>
      <c r="B57" s="942"/>
      <c r="C57" s="943"/>
      <c r="D57" s="944"/>
      <c r="E57" s="945"/>
      <c r="F57" s="946"/>
      <c r="G57" s="948"/>
      <c r="H57" s="156" t="str">
        <f>IF(G57="","",G57-G57*COMPASS!$U$11)</f>
        <v/>
      </c>
    </row>
    <row r="58" spans="1:8">
      <c r="A58" s="902" t="s">
        <v>997</v>
      </c>
      <c r="B58" s="903" t="s">
        <v>467</v>
      </c>
      <c r="C58" s="904"/>
      <c r="D58" s="904" t="s">
        <v>8929</v>
      </c>
      <c r="E58" s="905">
        <v>10</v>
      </c>
      <c r="F58" s="915"/>
      <c r="G58" s="916">
        <v>1.1000000000000001</v>
      </c>
      <c r="H58" s="156">
        <f>IF(G58="","",G58-G58*COMPASS!$U$11)</f>
        <v>1.1000000000000001</v>
      </c>
    </row>
    <row r="59" spans="1:8">
      <c r="A59" s="902" t="s">
        <v>998</v>
      </c>
      <c r="B59" s="903" t="s">
        <v>467</v>
      </c>
      <c r="C59" s="904"/>
      <c r="D59" s="904" t="s">
        <v>8930</v>
      </c>
      <c r="E59" s="905">
        <v>10</v>
      </c>
      <c r="F59" s="915"/>
      <c r="G59" s="916">
        <v>0.54</v>
      </c>
      <c r="H59" s="156">
        <f>IF(G59="","",G59-G59*COMPASS!$U$11)</f>
        <v>0.54</v>
      </c>
    </row>
    <row r="60" spans="1:8">
      <c r="A60" s="902" t="s">
        <v>999</v>
      </c>
      <c r="B60" s="903" t="s">
        <v>467</v>
      </c>
      <c r="C60" s="904"/>
      <c r="D60" s="904" t="s">
        <v>8931</v>
      </c>
      <c r="E60" s="905">
        <v>10</v>
      </c>
      <c r="F60" s="915"/>
      <c r="G60" s="901">
        <v>1.1599999999999999</v>
      </c>
      <c r="H60" s="156">
        <f>IF(G60="","",G60-G60*COMPASS!$U$11)</f>
        <v>1.1599999999999999</v>
      </c>
    </row>
    <row r="61" spans="1:8">
      <c r="A61" s="902" t="s">
        <v>10122</v>
      </c>
      <c r="B61" s="903" t="s">
        <v>467</v>
      </c>
      <c r="C61" s="904"/>
      <c r="D61" s="904" t="s">
        <v>10123</v>
      </c>
      <c r="E61" s="905">
        <v>10</v>
      </c>
      <c r="F61" s="915"/>
      <c r="G61" s="916">
        <v>0.36</v>
      </c>
      <c r="H61" s="156">
        <f>IF(G61="","",G61-G61*COMPASS!$U$11)</f>
        <v>0.36</v>
      </c>
    </row>
    <row r="62" spans="1:8">
      <c r="A62" s="902" t="s">
        <v>191</v>
      </c>
      <c r="B62" s="903" t="s">
        <v>467</v>
      </c>
      <c r="C62" s="904"/>
      <c r="D62" s="904" t="s">
        <v>9322</v>
      </c>
      <c r="E62" s="905">
        <v>10</v>
      </c>
      <c r="F62" s="915"/>
      <c r="G62" s="916">
        <v>1.06</v>
      </c>
      <c r="H62" s="156">
        <f>IF(G62="","",G62-G62*COMPASS!$U$11)</f>
        <v>1.06</v>
      </c>
    </row>
    <row r="63" spans="1:8">
      <c r="A63" s="902" t="s">
        <v>11629</v>
      </c>
      <c r="B63" s="903" t="s">
        <v>467</v>
      </c>
      <c r="C63" s="904"/>
      <c r="D63" s="904" t="s">
        <v>15614</v>
      </c>
      <c r="E63" s="905">
        <v>25</v>
      </c>
      <c r="F63" s="917"/>
      <c r="G63" s="916">
        <v>0.34</v>
      </c>
      <c r="H63" s="156">
        <f>IF(G63="","",G63-G63*COMPASS!$U$11)</f>
        <v>0.34</v>
      </c>
    </row>
    <row r="64" spans="1:8">
      <c r="A64" s="902" t="s">
        <v>11630</v>
      </c>
      <c r="B64" s="903" t="s">
        <v>467</v>
      </c>
      <c r="C64" s="904"/>
      <c r="D64" s="904" t="s">
        <v>15615</v>
      </c>
      <c r="E64" s="905">
        <v>20</v>
      </c>
      <c r="F64" s="917"/>
      <c r="G64" s="916">
        <v>0.91</v>
      </c>
      <c r="H64" s="156">
        <f>IF(G64="","",G64-G64*COMPASS!$U$11)</f>
        <v>0.91</v>
      </c>
    </row>
    <row r="65" spans="1:8">
      <c r="A65" s="902" t="s">
        <v>1000</v>
      </c>
      <c r="B65" s="903" t="s">
        <v>216</v>
      </c>
      <c r="C65" s="904"/>
      <c r="D65" s="904" t="s">
        <v>8932</v>
      </c>
      <c r="E65" s="905">
        <v>10</v>
      </c>
      <c r="F65" s="915"/>
      <c r="G65" s="916">
        <v>3.29</v>
      </c>
      <c r="H65" s="156">
        <f>IF(G65="","",G65-G65*COMPASS!$U$11)</f>
        <v>3.29</v>
      </c>
    </row>
    <row r="66" spans="1:8">
      <c r="A66" s="902" t="s">
        <v>1001</v>
      </c>
      <c r="B66" s="903" t="s">
        <v>216</v>
      </c>
      <c r="C66" s="904"/>
      <c r="D66" s="904" t="s">
        <v>9666</v>
      </c>
      <c r="E66" s="907">
        <v>10</v>
      </c>
      <c r="F66" s="958"/>
      <c r="G66" s="901">
        <v>4.45</v>
      </c>
      <c r="H66" s="156">
        <f>IF(G66="","",G66-G66*COMPASS!$U$11)</f>
        <v>4.45</v>
      </c>
    </row>
    <row r="67" spans="1:8">
      <c r="A67" s="902" t="s">
        <v>1002</v>
      </c>
      <c r="B67" s="903" t="s">
        <v>216</v>
      </c>
      <c r="C67" s="904"/>
      <c r="D67" s="904" t="s">
        <v>8933</v>
      </c>
      <c r="E67" s="907">
        <v>10</v>
      </c>
      <c r="F67" s="958"/>
      <c r="G67" s="901">
        <v>3.27</v>
      </c>
      <c r="H67" s="156">
        <f>IF(G67="","",G67-G67*COMPASS!$U$11)</f>
        <v>3.27</v>
      </c>
    </row>
    <row r="68" spans="1:8">
      <c r="A68" s="902" t="s">
        <v>1003</v>
      </c>
      <c r="B68" s="903" t="s">
        <v>467</v>
      </c>
      <c r="C68" s="904"/>
      <c r="D68" s="904" t="s">
        <v>8934</v>
      </c>
      <c r="E68" s="907">
        <v>10</v>
      </c>
      <c r="F68" s="958"/>
      <c r="G68" s="901">
        <v>2.12</v>
      </c>
      <c r="H68" s="156">
        <f>IF(G68="","",G68-G68*COMPASS!$U$11)</f>
        <v>2.12</v>
      </c>
    </row>
    <row r="69" spans="1:8">
      <c r="A69" s="902" t="s">
        <v>192</v>
      </c>
      <c r="B69" s="903" t="s">
        <v>467</v>
      </c>
      <c r="C69" s="904"/>
      <c r="D69" s="904" t="s">
        <v>9323</v>
      </c>
      <c r="E69" s="907">
        <v>10</v>
      </c>
      <c r="F69" s="958"/>
      <c r="G69" s="901">
        <v>2.12</v>
      </c>
      <c r="H69" s="156">
        <f>IF(G69="","",G69-G69*COMPASS!$U$11)</f>
        <v>2.12</v>
      </c>
    </row>
    <row r="70" spans="1:8">
      <c r="A70" s="902" t="s">
        <v>11631</v>
      </c>
      <c r="B70" s="903" t="s">
        <v>467</v>
      </c>
      <c r="C70" s="904"/>
      <c r="D70" s="904" t="s">
        <v>15616</v>
      </c>
      <c r="E70" s="907">
        <v>25</v>
      </c>
      <c r="F70" s="917"/>
      <c r="G70" s="901">
        <v>1.96</v>
      </c>
      <c r="H70" s="156">
        <f>IF(G70="","",G70-G70*COMPASS!$U$11)</f>
        <v>1.96</v>
      </c>
    </row>
    <row r="71" spans="1:8">
      <c r="A71" s="902" t="s">
        <v>1004</v>
      </c>
      <c r="B71" s="903" t="s">
        <v>467</v>
      </c>
      <c r="C71" s="904"/>
      <c r="D71" s="904" t="s">
        <v>11598</v>
      </c>
      <c r="E71" s="907">
        <v>4</v>
      </c>
      <c r="F71" s="958"/>
      <c r="G71" s="901">
        <v>3.79</v>
      </c>
      <c r="H71" s="156">
        <f>IF(G71="","",G71-G71*COMPASS!$U$11)</f>
        <v>3.79</v>
      </c>
    </row>
    <row r="72" spans="1:8">
      <c r="A72" s="902" t="s">
        <v>1005</v>
      </c>
      <c r="B72" s="903" t="s">
        <v>216</v>
      </c>
      <c r="C72" s="904"/>
      <c r="D72" s="904" t="s">
        <v>8935</v>
      </c>
      <c r="E72" s="907">
        <v>10</v>
      </c>
      <c r="F72" s="958"/>
      <c r="G72" s="901">
        <v>3.25</v>
      </c>
      <c r="H72" s="156">
        <f>IF(G72="","",G72-G72*COMPASS!$U$11)</f>
        <v>3.25</v>
      </c>
    </row>
    <row r="73" spans="1:8">
      <c r="A73" s="902" t="s">
        <v>1006</v>
      </c>
      <c r="B73" s="903" t="s">
        <v>216</v>
      </c>
      <c r="C73" s="904"/>
      <c r="D73" s="904" t="s">
        <v>8936</v>
      </c>
      <c r="E73" s="907">
        <v>10</v>
      </c>
      <c r="F73" s="958"/>
      <c r="G73" s="901">
        <v>1.82</v>
      </c>
      <c r="H73" s="156">
        <f>IF(G73="","",G73-G73*COMPASS!$U$11)</f>
        <v>1.82</v>
      </c>
    </row>
    <row r="74" spans="1:8">
      <c r="A74" s="902" t="s">
        <v>1007</v>
      </c>
      <c r="B74" s="903" t="s">
        <v>216</v>
      </c>
      <c r="C74" s="904"/>
      <c r="D74" s="904" t="s">
        <v>8937</v>
      </c>
      <c r="E74" s="907">
        <v>10</v>
      </c>
      <c r="F74" s="958"/>
      <c r="G74" s="901">
        <v>1.23</v>
      </c>
      <c r="H74" s="156">
        <f>IF(G74="","",G74-G74*COMPASS!$U$11)</f>
        <v>1.23</v>
      </c>
    </row>
    <row r="75" spans="1:8">
      <c r="A75" s="902" t="s">
        <v>1008</v>
      </c>
      <c r="B75" s="903" t="s">
        <v>216</v>
      </c>
      <c r="C75" s="904"/>
      <c r="D75" s="904" t="s">
        <v>8938</v>
      </c>
      <c r="E75" s="907">
        <v>10</v>
      </c>
      <c r="F75" s="958"/>
      <c r="G75" s="901">
        <v>2.72</v>
      </c>
      <c r="H75" s="156">
        <f>IF(G75="","",G75-G75*COMPASS!$U$11)</f>
        <v>2.72</v>
      </c>
    </row>
    <row r="76" spans="1:8">
      <c r="A76" s="902" t="s">
        <v>1009</v>
      </c>
      <c r="B76" s="903" t="s">
        <v>467</v>
      </c>
      <c r="C76" s="904"/>
      <c r="D76" s="904" t="s">
        <v>8939</v>
      </c>
      <c r="E76" s="907">
        <v>10</v>
      </c>
      <c r="F76" s="958"/>
      <c r="G76" s="901">
        <v>0.7</v>
      </c>
      <c r="H76" s="156">
        <f>IF(G76="","",G76-G76*COMPASS!$U$11)</f>
        <v>0.7</v>
      </c>
    </row>
    <row r="77" spans="1:8">
      <c r="A77" s="902" t="s">
        <v>1010</v>
      </c>
      <c r="B77" s="903" t="s">
        <v>467</v>
      </c>
      <c r="C77" s="904"/>
      <c r="D77" s="904" t="s">
        <v>8940</v>
      </c>
      <c r="E77" s="907">
        <v>10</v>
      </c>
      <c r="F77" s="958"/>
      <c r="G77" s="901">
        <v>1.23</v>
      </c>
      <c r="H77" s="156">
        <f>IF(G77="","",G77-G77*COMPASS!$U$11)</f>
        <v>1.23</v>
      </c>
    </row>
    <row r="78" spans="1:8">
      <c r="A78" s="902" t="s">
        <v>1011</v>
      </c>
      <c r="B78" s="903" t="s">
        <v>216</v>
      </c>
      <c r="C78" s="904"/>
      <c r="D78" s="904" t="s">
        <v>8941</v>
      </c>
      <c r="E78" s="907">
        <v>10</v>
      </c>
      <c r="F78" s="958"/>
      <c r="G78" s="901">
        <v>4.51</v>
      </c>
      <c r="H78" s="156">
        <f>IF(G78="","",G78-G78*COMPASS!$U$11)</f>
        <v>4.51</v>
      </c>
    </row>
    <row r="79" spans="1:8">
      <c r="A79" s="902" t="s">
        <v>1012</v>
      </c>
      <c r="B79" s="903" t="s">
        <v>216</v>
      </c>
      <c r="C79" s="904"/>
      <c r="D79" s="904" t="s">
        <v>8942</v>
      </c>
      <c r="E79" s="907">
        <v>10</v>
      </c>
      <c r="F79" s="958"/>
      <c r="G79" s="901">
        <v>2.36</v>
      </c>
      <c r="H79" s="156">
        <f>IF(G79="","",G79-G79*COMPASS!$U$11)</f>
        <v>2.36</v>
      </c>
    </row>
    <row r="80" spans="1:8">
      <c r="A80" s="902" t="s">
        <v>1013</v>
      </c>
      <c r="B80" s="903" t="s">
        <v>467</v>
      </c>
      <c r="C80" s="904"/>
      <c r="D80" s="904" t="s">
        <v>8943</v>
      </c>
      <c r="E80" s="907">
        <v>10</v>
      </c>
      <c r="F80" s="958"/>
      <c r="G80" s="901">
        <v>2.0299999999999998</v>
      </c>
      <c r="H80" s="156">
        <f>IF(G80="","",G80-G80*COMPASS!$U$11)</f>
        <v>2.0299999999999998</v>
      </c>
    </row>
    <row r="81" spans="1:8">
      <c r="A81" s="902" t="s">
        <v>1014</v>
      </c>
      <c r="B81" s="903" t="s">
        <v>467</v>
      </c>
      <c r="C81" s="904"/>
      <c r="D81" s="904" t="s">
        <v>16659</v>
      </c>
      <c r="E81" s="907">
        <v>20</v>
      </c>
      <c r="F81" s="958"/>
      <c r="G81" s="901">
        <v>5.41</v>
      </c>
      <c r="H81" s="156">
        <f>IF(G81="","",G81-G81*COMPASS!$U$11)</f>
        <v>5.41</v>
      </c>
    </row>
    <row r="82" spans="1:8">
      <c r="A82" s="902" t="s">
        <v>1015</v>
      </c>
      <c r="B82" s="903" t="s">
        <v>216</v>
      </c>
      <c r="C82" s="904"/>
      <c r="D82" s="904" t="s">
        <v>8944</v>
      </c>
      <c r="E82" s="907">
        <v>10</v>
      </c>
      <c r="F82" s="958"/>
      <c r="G82" s="901">
        <v>3.14</v>
      </c>
      <c r="H82" s="156">
        <f>IF(G82="","",G82-G82*COMPASS!$U$11)</f>
        <v>3.14</v>
      </c>
    </row>
    <row r="83" spans="1:8">
      <c r="A83" s="902" t="s">
        <v>1016</v>
      </c>
      <c r="B83" s="903" t="s">
        <v>216</v>
      </c>
      <c r="C83" s="904"/>
      <c r="D83" s="904" t="s">
        <v>8945</v>
      </c>
      <c r="E83" s="905">
        <v>10</v>
      </c>
      <c r="F83" s="958"/>
      <c r="G83" s="916">
        <v>1.6</v>
      </c>
      <c r="H83" s="156">
        <f>IF(G83="","",G83-G83*COMPASS!$U$11)</f>
        <v>1.6</v>
      </c>
    </row>
    <row r="84" spans="1:8">
      <c r="A84" s="941" t="s">
        <v>14910</v>
      </c>
      <c r="B84" s="942"/>
      <c r="C84" s="943"/>
      <c r="D84" s="944"/>
      <c r="E84" s="960"/>
      <c r="F84" s="961"/>
      <c r="G84" s="962"/>
      <c r="H84" s="156" t="str">
        <f>IF(G84="","",G84-G84*COMPASS!$U$11)</f>
        <v/>
      </c>
    </row>
    <row r="85" spans="1:8">
      <c r="A85" s="902" t="s">
        <v>785</v>
      </c>
      <c r="B85" s="903" t="s">
        <v>467</v>
      </c>
      <c r="C85" s="904"/>
      <c r="D85" s="904" t="s">
        <v>669</v>
      </c>
      <c r="E85" s="905">
        <v>6</v>
      </c>
      <c r="F85" s="915"/>
      <c r="G85" s="916">
        <v>1.94</v>
      </c>
      <c r="H85" s="156">
        <f>IF(G85="","",G85-G85*COMPASS!$U$11)</f>
        <v>1.94</v>
      </c>
    </row>
    <row r="86" spans="1:8">
      <c r="A86" s="902" t="s">
        <v>786</v>
      </c>
      <c r="B86" s="903" t="s">
        <v>467</v>
      </c>
      <c r="C86" s="904"/>
      <c r="D86" s="904" t="s">
        <v>670</v>
      </c>
      <c r="E86" s="905">
        <v>6</v>
      </c>
      <c r="F86" s="915"/>
      <c r="G86" s="916">
        <v>2</v>
      </c>
      <c r="H86" s="156">
        <f>IF(G86="","",G86-G86*COMPASS!$U$11)</f>
        <v>2</v>
      </c>
    </row>
    <row r="87" spans="1:8">
      <c r="A87" s="902" t="s">
        <v>787</v>
      </c>
      <c r="B87" s="903" t="s">
        <v>216</v>
      </c>
      <c r="C87" s="904"/>
      <c r="D87" s="904" t="s">
        <v>671</v>
      </c>
      <c r="E87" s="905">
        <v>6</v>
      </c>
      <c r="F87" s="903"/>
      <c r="G87" s="916">
        <v>8.11</v>
      </c>
      <c r="H87" s="156">
        <f>IF(G87="","",G87-G87*COMPASS!$U$11)</f>
        <v>8.11</v>
      </c>
    </row>
    <row r="88" spans="1:8">
      <c r="A88" s="902" t="s">
        <v>788</v>
      </c>
      <c r="B88" s="903" t="s">
        <v>216</v>
      </c>
      <c r="C88" s="904"/>
      <c r="D88" s="904" t="s">
        <v>635</v>
      </c>
      <c r="E88" s="905">
        <v>6</v>
      </c>
      <c r="F88" s="903"/>
      <c r="G88" s="916">
        <v>8.74</v>
      </c>
      <c r="H88" s="156">
        <f>IF(G88="","",G88-G88*COMPASS!$U$11)</f>
        <v>8.74</v>
      </c>
    </row>
    <row r="89" spans="1:8">
      <c r="A89" s="902" t="s">
        <v>789</v>
      </c>
      <c r="B89" s="903" t="s">
        <v>467</v>
      </c>
      <c r="C89" s="904"/>
      <c r="D89" s="904" t="s">
        <v>136</v>
      </c>
      <c r="E89" s="905">
        <v>6</v>
      </c>
      <c r="F89" s="915"/>
      <c r="G89" s="916">
        <v>1.94</v>
      </c>
      <c r="H89" s="156">
        <f>IF(G89="","",G89-G89*COMPASS!$U$11)</f>
        <v>1.94</v>
      </c>
    </row>
    <row r="90" spans="1:8">
      <c r="A90" s="902" t="s">
        <v>790</v>
      </c>
      <c r="B90" s="903" t="s">
        <v>216</v>
      </c>
      <c r="C90" s="904"/>
      <c r="D90" s="904" t="s">
        <v>294</v>
      </c>
      <c r="E90" s="905">
        <v>6</v>
      </c>
      <c r="F90" s="903"/>
      <c r="G90" s="916">
        <v>4.68</v>
      </c>
      <c r="H90" s="156">
        <f>IF(G90="","",G90-G90*COMPASS!$U$11)</f>
        <v>4.68</v>
      </c>
    </row>
    <row r="91" spans="1:8">
      <c r="A91" s="902" t="s">
        <v>791</v>
      </c>
      <c r="B91" s="903" t="s">
        <v>467</v>
      </c>
      <c r="C91" s="904"/>
      <c r="D91" s="904" t="s">
        <v>368</v>
      </c>
      <c r="E91" s="905">
        <v>6</v>
      </c>
      <c r="F91" s="915"/>
      <c r="G91" s="916">
        <v>2.09</v>
      </c>
      <c r="H91" s="156">
        <f>IF(G91="","",G91-G91*COMPASS!$U$11)</f>
        <v>2.09</v>
      </c>
    </row>
    <row r="92" spans="1:8">
      <c r="A92" s="902" t="s">
        <v>792</v>
      </c>
      <c r="B92" s="903" t="s">
        <v>467</v>
      </c>
      <c r="C92" s="904"/>
      <c r="D92" s="904" t="s">
        <v>369</v>
      </c>
      <c r="E92" s="905">
        <v>6</v>
      </c>
      <c r="F92" s="915"/>
      <c r="G92" s="916">
        <v>2.14</v>
      </c>
      <c r="H92" s="156">
        <f>IF(G92="","",G92-G92*COMPASS!$U$11)</f>
        <v>2.14</v>
      </c>
    </row>
    <row r="93" spans="1:8">
      <c r="A93" s="902" t="s">
        <v>793</v>
      </c>
      <c r="B93" s="903" t="s">
        <v>216</v>
      </c>
      <c r="C93" s="904"/>
      <c r="D93" s="904" t="s">
        <v>623</v>
      </c>
      <c r="E93" s="905">
        <v>6</v>
      </c>
      <c r="F93" s="903"/>
      <c r="G93" s="916">
        <v>8.25</v>
      </c>
      <c r="H93" s="156">
        <f>IF(G93="","",G93-G93*COMPASS!$U$11)</f>
        <v>8.25</v>
      </c>
    </row>
    <row r="94" spans="1:8">
      <c r="A94" s="902" t="s">
        <v>794</v>
      </c>
      <c r="B94" s="903" t="s">
        <v>216</v>
      </c>
      <c r="C94" s="904"/>
      <c r="D94" s="904" t="s">
        <v>98</v>
      </c>
      <c r="E94" s="905">
        <v>6</v>
      </c>
      <c r="F94" s="903"/>
      <c r="G94" s="916">
        <v>8.8800000000000008</v>
      </c>
      <c r="H94" s="156">
        <f>IF(G94="","",G94-G94*COMPASS!$U$11)</f>
        <v>8.8800000000000008</v>
      </c>
    </row>
    <row r="95" spans="1:8">
      <c r="A95" s="902" t="s">
        <v>795</v>
      </c>
      <c r="B95" s="903" t="s">
        <v>467</v>
      </c>
      <c r="C95" s="904"/>
      <c r="D95" s="904" t="s">
        <v>432</v>
      </c>
      <c r="E95" s="905">
        <v>6</v>
      </c>
      <c r="F95" s="915"/>
      <c r="G95" s="916">
        <v>2.14</v>
      </c>
      <c r="H95" s="156">
        <f>IF(G95="","",G95-G95*COMPASS!$U$11)</f>
        <v>2.14</v>
      </c>
    </row>
    <row r="96" spans="1:8">
      <c r="A96" s="902" t="s">
        <v>796</v>
      </c>
      <c r="B96" s="903" t="s">
        <v>216</v>
      </c>
      <c r="C96" s="904"/>
      <c r="D96" s="904" t="s">
        <v>349</v>
      </c>
      <c r="E96" s="905">
        <v>6</v>
      </c>
      <c r="F96" s="903"/>
      <c r="G96" s="916">
        <v>4.68</v>
      </c>
      <c r="H96" s="156">
        <f>IF(G96="","",G96-G96*COMPASS!$U$11)</f>
        <v>4.68</v>
      </c>
    </row>
    <row r="97" spans="1:8">
      <c r="A97" s="941" t="s">
        <v>120</v>
      </c>
      <c r="B97" s="942"/>
      <c r="C97" s="943"/>
      <c r="D97" s="944"/>
      <c r="E97" s="960"/>
      <c r="F97" s="961"/>
      <c r="G97" s="962"/>
      <c r="H97" s="156" t="str">
        <f>IF(G97="","",G97-G97*COMPASS!$U$11)</f>
        <v/>
      </c>
    </row>
    <row r="98" spans="1:8">
      <c r="A98" s="902" t="s">
        <v>797</v>
      </c>
      <c r="B98" s="903" t="s">
        <v>467</v>
      </c>
      <c r="C98" s="904"/>
      <c r="D98" s="904" t="s">
        <v>11636</v>
      </c>
      <c r="E98" s="905">
        <v>6</v>
      </c>
      <c r="F98" s="915"/>
      <c r="G98" s="916">
        <v>2.21</v>
      </c>
      <c r="H98" s="156">
        <f>IF(G98="","",G98-G98*COMPASS!$U$11)</f>
        <v>2.21</v>
      </c>
    </row>
    <row r="99" spans="1:8">
      <c r="A99" s="902" t="s">
        <v>801</v>
      </c>
      <c r="B99" s="903" t="s">
        <v>467</v>
      </c>
      <c r="C99" s="904"/>
      <c r="D99" s="904" t="s">
        <v>11637</v>
      </c>
      <c r="E99" s="905">
        <v>6</v>
      </c>
      <c r="F99" s="915"/>
      <c r="G99" s="916">
        <v>2.38</v>
      </c>
      <c r="H99" s="156">
        <f>IF(G99="","",G99-G99*COMPASS!$U$11)</f>
        <v>2.38</v>
      </c>
    </row>
    <row r="100" spans="1:8">
      <c r="A100" s="902" t="s">
        <v>798</v>
      </c>
      <c r="B100" s="903" t="s">
        <v>467</v>
      </c>
      <c r="C100" s="904"/>
      <c r="D100" s="904" t="s">
        <v>11638</v>
      </c>
      <c r="E100" s="905">
        <v>6</v>
      </c>
      <c r="F100" s="915"/>
      <c r="G100" s="916">
        <v>2.44</v>
      </c>
      <c r="H100" s="156">
        <f>IF(G100="","",G100-G100*COMPASS!$U$11)</f>
        <v>2.44</v>
      </c>
    </row>
    <row r="101" spans="1:8">
      <c r="A101" s="902" t="s">
        <v>799</v>
      </c>
      <c r="B101" s="903" t="s">
        <v>216</v>
      </c>
      <c r="C101" s="904"/>
      <c r="D101" s="904" t="s">
        <v>11639</v>
      </c>
      <c r="E101" s="905">
        <v>6</v>
      </c>
      <c r="F101" s="903"/>
      <c r="G101" s="916">
        <v>9.36</v>
      </c>
      <c r="H101" s="156">
        <f>IF(G101="","",G101-G101*COMPASS!$U$11)</f>
        <v>9.36</v>
      </c>
    </row>
    <row r="102" spans="1:8">
      <c r="A102" s="902" t="s">
        <v>800</v>
      </c>
      <c r="B102" s="903" t="s">
        <v>216</v>
      </c>
      <c r="C102" s="904"/>
      <c r="D102" s="904" t="s">
        <v>11640</v>
      </c>
      <c r="E102" s="905">
        <v>6</v>
      </c>
      <c r="F102" s="903"/>
      <c r="G102" s="916">
        <v>9.98</v>
      </c>
      <c r="H102" s="156">
        <f>IF(G102="","",G102-G102*COMPASS!$U$11)</f>
        <v>9.98</v>
      </c>
    </row>
    <row r="103" spans="1:8">
      <c r="A103" s="902" t="s">
        <v>14122</v>
      </c>
      <c r="B103" s="903" t="s">
        <v>467</v>
      </c>
      <c r="C103" s="904"/>
      <c r="D103" s="904" t="s">
        <v>14123</v>
      </c>
      <c r="E103" s="905">
        <v>1</v>
      </c>
      <c r="F103" s="915"/>
      <c r="G103" s="916">
        <v>23.14</v>
      </c>
      <c r="H103" s="156">
        <f>IF(G103="","",G103-G103*COMPASS!$U$11)</f>
        <v>23.14</v>
      </c>
    </row>
    <row r="104" spans="1:8">
      <c r="A104" s="902" t="s">
        <v>14124</v>
      </c>
      <c r="B104" s="903" t="s">
        <v>467</v>
      </c>
      <c r="C104" s="904"/>
      <c r="D104" s="904" t="s">
        <v>14125</v>
      </c>
      <c r="E104" s="905">
        <v>1</v>
      </c>
      <c r="F104" s="915"/>
      <c r="G104" s="916">
        <v>23.14</v>
      </c>
      <c r="H104" s="156">
        <f>IF(G104="","",G104-G104*COMPASS!$U$11)</f>
        <v>23.14</v>
      </c>
    </row>
    <row r="105" spans="1:8">
      <c r="A105" s="902" t="s">
        <v>121</v>
      </c>
      <c r="B105" s="903" t="s">
        <v>467</v>
      </c>
      <c r="C105" s="904"/>
      <c r="D105" s="904" t="s">
        <v>11641</v>
      </c>
      <c r="E105" s="905">
        <v>6</v>
      </c>
      <c r="F105" s="915"/>
      <c r="G105" s="916">
        <v>2.6</v>
      </c>
      <c r="H105" s="156">
        <f>IF(G105="","",G105-G105*COMPASS!$U$11)</f>
        <v>2.6</v>
      </c>
    </row>
    <row r="106" spans="1:8">
      <c r="A106" s="902" t="s">
        <v>122</v>
      </c>
      <c r="B106" s="903" t="s">
        <v>467</v>
      </c>
      <c r="C106" s="904"/>
      <c r="D106" s="904" t="s">
        <v>11642</v>
      </c>
      <c r="E106" s="905">
        <v>6</v>
      </c>
      <c r="F106" s="915"/>
      <c r="G106" s="916">
        <v>2.74</v>
      </c>
      <c r="H106" s="156">
        <f>IF(G106="","",G106-G106*COMPASS!$U$11)</f>
        <v>2.74</v>
      </c>
    </row>
    <row r="107" spans="1:8">
      <c r="A107" s="902" t="s">
        <v>11632</v>
      </c>
      <c r="B107" s="903" t="s">
        <v>467</v>
      </c>
      <c r="C107" s="904"/>
      <c r="D107" s="904" t="s">
        <v>11633</v>
      </c>
      <c r="E107" s="905">
        <v>6</v>
      </c>
      <c r="F107" s="917"/>
      <c r="G107" s="916">
        <v>2.54</v>
      </c>
      <c r="H107" s="156">
        <f>IF(G107="","",G107-G107*COMPASS!$U$11)</f>
        <v>2.54</v>
      </c>
    </row>
    <row r="108" spans="1:8">
      <c r="A108" s="902" t="s">
        <v>11634</v>
      </c>
      <c r="B108" s="903" t="s">
        <v>467</v>
      </c>
      <c r="C108" s="904"/>
      <c r="D108" s="904" t="s">
        <v>11635</v>
      </c>
      <c r="E108" s="905">
        <v>6</v>
      </c>
      <c r="F108" s="917"/>
      <c r="G108" s="916">
        <v>2.63</v>
      </c>
      <c r="H108" s="156">
        <f>IF(G108="","",G108-G108*COMPASS!$U$11)</f>
        <v>2.63</v>
      </c>
    </row>
    <row r="109" spans="1:8">
      <c r="A109" s="902" t="s">
        <v>14126</v>
      </c>
      <c r="B109" s="903" t="s">
        <v>467</v>
      </c>
      <c r="C109" s="904"/>
      <c r="D109" s="904" t="s">
        <v>14127</v>
      </c>
      <c r="E109" s="905">
        <v>1</v>
      </c>
      <c r="F109" s="915"/>
      <c r="G109" s="916">
        <v>27.04</v>
      </c>
      <c r="H109" s="156">
        <f>IF(G109="","",G109-G109*COMPASS!$U$11)</f>
        <v>27.04</v>
      </c>
    </row>
    <row r="110" spans="1:8">
      <c r="A110" s="902" t="s">
        <v>14128</v>
      </c>
      <c r="B110" s="903" t="s">
        <v>467</v>
      </c>
      <c r="C110" s="904"/>
      <c r="D110" s="904" t="s">
        <v>14129</v>
      </c>
      <c r="E110" s="905">
        <v>1</v>
      </c>
      <c r="F110" s="915"/>
      <c r="G110" s="916">
        <v>27.04</v>
      </c>
      <c r="H110" s="156">
        <f>IF(G110="","",G110-G110*COMPASS!$U$11)</f>
        <v>27.04</v>
      </c>
    </row>
    <row r="111" spans="1:8">
      <c r="A111" s="941" t="s">
        <v>270</v>
      </c>
      <c r="B111" s="942"/>
      <c r="C111" s="943"/>
      <c r="D111" s="944"/>
      <c r="E111" s="960"/>
      <c r="F111" s="961"/>
      <c r="G111" s="962"/>
      <c r="H111" s="156" t="str">
        <f>IF(G111="","",G111-G111*COMPASS!$U$11)</f>
        <v/>
      </c>
    </row>
    <row r="112" spans="1:8">
      <c r="A112" s="902" t="s">
        <v>802</v>
      </c>
      <c r="B112" s="903" t="s">
        <v>467</v>
      </c>
      <c r="C112" s="904"/>
      <c r="D112" s="904" t="s">
        <v>9276</v>
      </c>
      <c r="E112" s="905">
        <v>6</v>
      </c>
      <c r="F112" s="903"/>
      <c r="G112" s="916">
        <v>2.0099999999999998</v>
      </c>
      <c r="H112" s="156">
        <f>IF(G112="","",G112-G112*COMPASS!$U$11)</f>
        <v>2.0099999999999998</v>
      </c>
    </row>
    <row r="113" spans="1:8">
      <c r="A113" s="902" t="s">
        <v>964</v>
      </c>
      <c r="B113" s="903" t="s">
        <v>467</v>
      </c>
      <c r="C113" s="904"/>
      <c r="D113" s="904" t="s">
        <v>672</v>
      </c>
      <c r="E113" s="905">
        <v>6</v>
      </c>
      <c r="F113" s="903"/>
      <c r="G113" s="916">
        <v>2.13</v>
      </c>
      <c r="H113" s="156">
        <f>IF(G113="","",G113-G113*COMPASS!$U$11)</f>
        <v>2.13</v>
      </c>
    </row>
    <row r="114" spans="1:8">
      <c r="A114" s="902" t="s">
        <v>965</v>
      </c>
      <c r="B114" s="903" t="s">
        <v>216</v>
      </c>
      <c r="C114" s="904"/>
      <c r="D114" s="904" t="s">
        <v>139</v>
      </c>
      <c r="E114" s="905">
        <v>6</v>
      </c>
      <c r="F114" s="903"/>
      <c r="G114" s="916">
        <v>7.83</v>
      </c>
      <c r="H114" s="156">
        <f>IF(G114="","",G114-G114*COMPASS!$U$11)</f>
        <v>7.83</v>
      </c>
    </row>
    <row r="115" spans="1:8">
      <c r="A115" s="902" t="s">
        <v>966</v>
      </c>
      <c r="B115" s="903" t="s">
        <v>216</v>
      </c>
      <c r="C115" s="904"/>
      <c r="D115" s="904" t="s">
        <v>138</v>
      </c>
      <c r="E115" s="905">
        <v>6</v>
      </c>
      <c r="F115" s="903"/>
      <c r="G115" s="916">
        <v>8.4</v>
      </c>
      <c r="H115" s="156">
        <f>IF(G115="","",G115-G115*COMPASS!$U$11)</f>
        <v>8.4</v>
      </c>
    </row>
    <row r="116" spans="1:8">
      <c r="A116" s="902" t="s">
        <v>967</v>
      </c>
      <c r="B116" s="903" t="s">
        <v>467</v>
      </c>
      <c r="C116" s="904"/>
      <c r="D116" s="904" t="s">
        <v>9277</v>
      </c>
      <c r="E116" s="905">
        <v>6</v>
      </c>
      <c r="F116" s="915"/>
      <c r="G116" s="916">
        <v>2.5099999999999998</v>
      </c>
      <c r="H116" s="156">
        <f>IF(G116="","",G116-G116*COMPASS!$U$11)</f>
        <v>2.5099999999999998</v>
      </c>
    </row>
    <row r="117" spans="1:8">
      <c r="A117" s="902" t="s">
        <v>968</v>
      </c>
      <c r="B117" s="903" t="s">
        <v>467</v>
      </c>
      <c r="C117" s="904"/>
      <c r="D117" s="904" t="s">
        <v>344</v>
      </c>
      <c r="E117" s="905">
        <v>6</v>
      </c>
      <c r="F117" s="903"/>
      <c r="G117" s="916">
        <v>4.96</v>
      </c>
      <c r="H117" s="156">
        <f>IF(G117="","",G117-G117*COMPASS!$U$11)</f>
        <v>4.96</v>
      </c>
    </row>
    <row r="118" spans="1:8">
      <c r="A118" s="902" t="s">
        <v>14130</v>
      </c>
      <c r="B118" s="903" t="s">
        <v>467</v>
      </c>
      <c r="C118" s="904"/>
      <c r="D118" s="904" t="s">
        <v>14131</v>
      </c>
      <c r="E118" s="905">
        <v>1</v>
      </c>
      <c r="F118" s="903"/>
      <c r="G118" s="916">
        <v>20.78</v>
      </c>
      <c r="H118" s="156">
        <f>IF(G118="","",G118-G118*COMPASS!$U$11)</f>
        <v>20.78</v>
      </c>
    </row>
    <row r="119" spans="1:8">
      <c r="A119" s="902" t="s">
        <v>14132</v>
      </c>
      <c r="B119" s="903" t="s">
        <v>467</v>
      </c>
      <c r="C119" s="904"/>
      <c r="D119" s="904" t="s">
        <v>14133</v>
      </c>
      <c r="E119" s="905">
        <v>1</v>
      </c>
      <c r="F119" s="915"/>
      <c r="G119" s="916">
        <v>20.78</v>
      </c>
      <c r="H119" s="156">
        <f>IF(G119="","",G119-G119*COMPASS!$U$11)</f>
        <v>20.78</v>
      </c>
    </row>
    <row r="120" spans="1:8">
      <c r="A120" s="941" t="s">
        <v>513</v>
      </c>
      <c r="B120" s="942"/>
      <c r="C120" s="943"/>
      <c r="D120" s="944"/>
      <c r="E120" s="945"/>
      <c r="F120" s="946"/>
      <c r="G120" s="948"/>
      <c r="H120" s="156" t="str">
        <f>IF(G120="","",G120-G120*COMPASS!$U$11)</f>
        <v/>
      </c>
    </row>
    <row r="121" spans="1:8">
      <c r="A121" s="902" t="s">
        <v>985</v>
      </c>
      <c r="B121" s="903" t="s">
        <v>467</v>
      </c>
      <c r="C121" s="904"/>
      <c r="D121" s="904" t="s">
        <v>8917</v>
      </c>
      <c r="E121" s="905">
        <v>10</v>
      </c>
      <c r="F121" s="906"/>
      <c r="G121" s="916">
        <v>1.2889599999999999</v>
      </c>
      <c r="H121" s="156">
        <f>IF(G121="","",G121-G121*COMPASS!$U$11)</f>
        <v>1.2889599999999999</v>
      </c>
    </row>
    <row r="122" spans="1:8">
      <c r="A122" s="902" t="s">
        <v>986</v>
      </c>
      <c r="B122" s="903" t="s">
        <v>467</v>
      </c>
      <c r="C122" s="904"/>
      <c r="D122" s="904" t="s">
        <v>8918</v>
      </c>
      <c r="E122" s="905">
        <v>10</v>
      </c>
      <c r="F122" s="906"/>
      <c r="G122" s="916">
        <v>1.2889599999999999</v>
      </c>
      <c r="H122" s="156">
        <f>IF(G122="","",G122-G122*COMPASS!$U$11)</f>
        <v>1.2889599999999999</v>
      </c>
    </row>
    <row r="123" spans="1:8">
      <c r="A123" s="902" t="s">
        <v>987</v>
      </c>
      <c r="B123" s="903" t="s">
        <v>467</v>
      </c>
      <c r="C123" s="904"/>
      <c r="D123" s="904" t="s">
        <v>8919</v>
      </c>
      <c r="E123" s="905">
        <v>10</v>
      </c>
      <c r="F123" s="906"/>
      <c r="G123" s="916">
        <v>0.30419999999999997</v>
      </c>
      <c r="H123" s="156">
        <f>IF(G123="","",G123-G123*COMPASS!$U$11)</f>
        <v>0.30419999999999997</v>
      </c>
    </row>
    <row r="124" spans="1:8">
      <c r="A124" s="902" t="s">
        <v>988</v>
      </c>
      <c r="B124" s="903" t="s">
        <v>467</v>
      </c>
      <c r="C124" s="904"/>
      <c r="D124" s="904" t="s">
        <v>8920</v>
      </c>
      <c r="E124" s="905">
        <v>10</v>
      </c>
      <c r="F124" s="906"/>
      <c r="G124" s="916">
        <v>2.1311</v>
      </c>
      <c r="H124" s="156">
        <f>IF(G124="","",G124-G124*COMPASS!$U$11)</f>
        <v>2.1311</v>
      </c>
    </row>
    <row r="125" spans="1:8">
      <c r="A125" s="902" t="s">
        <v>989</v>
      </c>
      <c r="B125" s="903" t="s">
        <v>467</v>
      </c>
      <c r="C125" s="904"/>
      <c r="D125" s="904" t="s">
        <v>8921</v>
      </c>
      <c r="E125" s="905">
        <v>10</v>
      </c>
      <c r="F125" s="915"/>
      <c r="G125" s="916">
        <v>4.4742999999999995</v>
      </c>
      <c r="H125" s="156">
        <f>IF(G125="","",G125-G125*COMPASS!$U$11)</f>
        <v>4.4742999999999995</v>
      </c>
    </row>
    <row r="126" spans="1:8">
      <c r="A126" s="902" t="s">
        <v>990</v>
      </c>
      <c r="B126" s="903" t="s">
        <v>467</v>
      </c>
      <c r="C126" s="904"/>
      <c r="D126" s="904" t="s">
        <v>8922</v>
      </c>
      <c r="E126" s="905">
        <v>10</v>
      </c>
      <c r="F126" s="915"/>
      <c r="G126" s="916">
        <v>2.2523</v>
      </c>
      <c r="H126" s="156">
        <f>IF(G126="","",G126-G126*COMPASS!$U$11)</f>
        <v>2.2523</v>
      </c>
    </row>
    <row r="127" spans="1:8">
      <c r="A127" s="941" t="s">
        <v>514</v>
      </c>
      <c r="B127" s="942"/>
      <c r="C127" s="943"/>
      <c r="D127" s="944"/>
      <c r="E127" s="945"/>
      <c r="F127" s="946"/>
      <c r="G127" s="948"/>
      <c r="H127" s="156" t="str">
        <f>IF(G127="","",G127-G127*COMPASS!$U$11)</f>
        <v/>
      </c>
    </row>
    <row r="128" spans="1:8">
      <c r="A128" s="902" t="s">
        <v>991</v>
      </c>
      <c r="B128" s="903" t="s">
        <v>467</v>
      </c>
      <c r="C128" s="904"/>
      <c r="D128" s="904" t="s">
        <v>8923</v>
      </c>
      <c r="E128" s="905">
        <v>10</v>
      </c>
      <c r="F128" s="906"/>
      <c r="G128" s="916">
        <v>2.11</v>
      </c>
      <c r="H128" s="156">
        <f>IF(G128="","",G128-G128*COMPASS!$U$11)</f>
        <v>2.11</v>
      </c>
    </row>
    <row r="129" spans="1:8">
      <c r="A129" s="902" t="s">
        <v>992</v>
      </c>
      <c r="B129" s="903" t="s">
        <v>467</v>
      </c>
      <c r="C129" s="904"/>
      <c r="D129" s="904" t="s">
        <v>8924</v>
      </c>
      <c r="E129" s="905">
        <v>10</v>
      </c>
      <c r="F129" s="906"/>
      <c r="G129" s="916">
        <v>2.5099999999999998</v>
      </c>
      <c r="H129" s="156">
        <f>IF(G129="","",G129-G129*COMPASS!$U$11)</f>
        <v>2.5099999999999998</v>
      </c>
    </row>
    <row r="130" spans="1:8">
      <c r="A130" s="902" t="s">
        <v>993</v>
      </c>
      <c r="B130" s="903" t="s">
        <v>467</v>
      </c>
      <c r="C130" s="904"/>
      <c r="D130" s="904" t="s">
        <v>8925</v>
      </c>
      <c r="E130" s="905">
        <v>10</v>
      </c>
      <c r="F130" s="906"/>
      <c r="G130" s="916">
        <v>0.30449999999999994</v>
      </c>
      <c r="H130" s="156">
        <f>IF(G130="","",G130-G130*COMPASS!$U$11)</f>
        <v>0.30449999999999994</v>
      </c>
    </row>
    <row r="131" spans="1:8">
      <c r="A131" s="902" t="s">
        <v>994</v>
      </c>
      <c r="B131" s="903" t="s">
        <v>467</v>
      </c>
      <c r="C131" s="904"/>
      <c r="D131" s="904" t="s">
        <v>8926</v>
      </c>
      <c r="E131" s="905">
        <v>10</v>
      </c>
      <c r="F131" s="906"/>
      <c r="G131" s="916">
        <v>3.1473200000000001</v>
      </c>
      <c r="H131" s="156">
        <f>IF(G131="","",G131-G131*COMPASS!$U$11)</f>
        <v>3.1473200000000001</v>
      </c>
    </row>
    <row r="132" spans="1:8">
      <c r="A132" s="902" t="s">
        <v>995</v>
      </c>
      <c r="B132" s="903" t="s">
        <v>467</v>
      </c>
      <c r="C132" s="904"/>
      <c r="D132" s="904" t="s">
        <v>8927</v>
      </c>
      <c r="E132" s="905">
        <v>10</v>
      </c>
      <c r="F132" s="906"/>
      <c r="G132" s="916">
        <v>5.3678799999999995</v>
      </c>
      <c r="H132" s="156">
        <f>IF(G132="","",G132-G132*COMPASS!$U$11)</f>
        <v>5.3678799999999995</v>
      </c>
    </row>
    <row r="133" spans="1:8">
      <c r="A133" s="902" t="s">
        <v>996</v>
      </c>
      <c r="B133" s="903" t="s">
        <v>467</v>
      </c>
      <c r="C133" s="904"/>
      <c r="D133" s="904" t="s">
        <v>8928</v>
      </c>
      <c r="E133" s="905">
        <v>10</v>
      </c>
      <c r="F133" s="906"/>
      <c r="G133" s="916">
        <v>2.4543000000000004</v>
      </c>
      <c r="H133" s="156">
        <f>IF(G133="","",G133-G133*COMPASS!$U$11)</f>
        <v>2.4543000000000004</v>
      </c>
    </row>
    <row r="134" spans="1:8">
      <c r="A134" s="941" t="s">
        <v>1785</v>
      </c>
      <c r="B134" s="942"/>
      <c r="C134" s="943"/>
      <c r="D134" s="944"/>
      <c r="E134" s="945"/>
      <c r="F134" s="946"/>
      <c r="G134" s="948"/>
      <c r="H134" s="156" t="str">
        <f>IF(G134="","",G134-G134*COMPASS!$U$11)</f>
        <v/>
      </c>
    </row>
    <row r="135" spans="1:8">
      <c r="A135" s="902" t="s">
        <v>1786</v>
      </c>
      <c r="B135" s="903" t="s">
        <v>467</v>
      </c>
      <c r="C135" s="904"/>
      <c r="D135" s="904" t="s">
        <v>9308</v>
      </c>
      <c r="E135" s="905">
        <v>10</v>
      </c>
      <c r="F135" s="820"/>
      <c r="G135" s="916">
        <v>4.43</v>
      </c>
      <c r="H135" s="156">
        <f>IF(G135="","",G135-G135*COMPASS!$U$11)</f>
        <v>4.43</v>
      </c>
    </row>
    <row r="136" spans="1:8">
      <c r="A136" s="902" t="s">
        <v>2588</v>
      </c>
      <c r="B136" s="903" t="s">
        <v>467</v>
      </c>
      <c r="C136" s="904"/>
      <c r="D136" s="904" t="s">
        <v>9309</v>
      </c>
      <c r="E136" s="905">
        <v>10</v>
      </c>
      <c r="F136" s="915"/>
      <c r="G136" s="916">
        <v>4.43</v>
      </c>
      <c r="H136" s="156">
        <f>IF(G136="","",G136-G136*COMPASS!$U$11)</f>
        <v>4.43</v>
      </c>
    </row>
    <row r="137" spans="1:8">
      <c r="A137" s="902" t="s">
        <v>2589</v>
      </c>
      <c r="B137" s="903" t="s">
        <v>467</v>
      </c>
      <c r="C137" s="904"/>
      <c r="D137" s="904" t="s">
        <v>9310</v>
      </c>
      <c r="E137" s="905">
        <v>10</v>
      </c>
      <c r="F137" s="915"/>
      <c r="G137" s="916">
        <v>4.43</v>
      </c>
      <c r="H137" s="156">
        <f>IF(G137="","",G137-G137*COMPASS!$U$11)</f>
        <v>4.43</v>
      </c>
    </row>
    <row r="138" spans="1:8">
      <c r="A138" s="902" t="s">
        <v>2590</v>
      </c>
      <c r="B138" s="903" t="s">
        <v>467</v>
      </c>
      <c r="C138" s="904"/>
      <c r="D138" s="904" t="s">
        <v>9311</v>
      </c>
      <c r="E138" s="905">
        <v>10</v>
      </c>
      <c r="F138" s="915"/>
      <c r="G138" s="916">
        <v>4.43</v>
      </c>
      <c r="H138" s="156">
        <f>IF(G138="","",G138-G138*COMPASS!$U$11)</f>
        <v>4.43</v>
      </c>
    </row>
    <row r="139" spans="1:8">
      <c r="A139" s="902" t="s">
        <v>2591</v>
      </c>
      <c r="B139" s="903" t="s">
        <v>467</v>
      </c>
      <c r="C139" s="904"/>
      <c r="D139" s="904" t="s">
        <v>9312</v>
      </c>
      <c r="E139" s="907">
        <v>10</v>
      </c>
      <c r="F139" s="915"/>
      <c r="G139" s="901">
        <v>4.43</v>
      </c>
      <c r="H139" s="156">
        <f>IF(G139="","",G139-G139*COMPASS!$U$11)</f>
        <v>4.43</v>
      </c>
    </row>
    <row r="140" spans="1:8">
      <c r="A140" s="902" t="s">
        <v>8746</v>
      </c>
      <c r="B140" s="903" t="s">
        <v>467</v>
      </c>
      <c r="C140" s="904"/>
      <c r="D140" s="904" t="s">
        <v>9313</v>
      </c>
      <c r="E140" s="907">
        <v>10</v>
      </c>
      <c r="F140" s="915"/>
      <c r="G140" s="901">
        <v>4.43</v>
      </c>
      <c r="H140" s="156">
        <f>IF(G140="","",G140-G140*COMPASS!$U$11)</f>
        <v>4.43</v>
      </c>
    </row>
    <row r="141" spans="1:8">
      <c r="A141" s="902" t="s">
        <v>1787</v>
      </c>
      <c r="B141" s="903" t="s">
        <v>467</v>
      </c>
      <c r="C141" s="904"/>
      <c r="D141" s="904" t="s">
        <v>9314</v>
      </c>
      <c r="E141" s="907">
        <v>10</v>
      </c>
      <c r="F141" s="915"/>
      <c r="G141" s="901">
        <v>9.27</v>
      </c>
      <c r="H141" s="156">
        <f>IF(G141="","",G141-G141*COMPASS!$U$11)</f>
        <v>9.27</v>
      </c>
    </row>
    <row r="142" spans="1:8">
      <c r="A142" s="902" t="s">
        <v>1788</v>
      </c>
      <c r="B142" s="903" t="s">
        <v>467</v>
      </c>
      <c r="C142" s="904"/>
      <c r="D142" s="904" t="s">
        <v>9315</v>
      </c>
      <c r="E142" s="907">
        <v>10</v>
      </c>
      <c r="F142" s="915"/>
      <c r="G142" s="901">
        <v>9.27</v>
      </c>
      <c r="H142" s="156">
        <f>IF(G142="","",G142-G142*COMPASS!$U$11)</f>
        <v>9.27</v>
      </c>
    </row>
    <row r="143" spans="1:8">
      <c r="A143" s="902" t="s">
        <v>1789</v>
      </c>
      <c r="B143" s="903" t="s">
        <v>467</v>
      </c>
      <c r="C143" s="904"/>
      <c r="D143" s="904" t="s">
        <v>9316</v>
      </c>
      <c r="E143" s="907">
        <v>10</v>
      </c>
      <c r="F143" s="915"/>
      <c r="G143" s="901">
        <v>9.27</v>
      </c>
      <c r="H143" s="156">
        <f>IF(G143="","",G143-G143*COMPASS!$U$11)</f>
        <v>9.27</v>
      </c>
    </row>
    <row r="144" spans="1:8">
      <c r="A144" s="902" t="s">
        <v>2592</v>
      </c>
      <c r="B144" s="903" t="s">
        <v>467</v>
      </c>
      <c r="C144" s="904"/>
      <c r="D144" s="904" t="s">
        <v>9317</v>
      </c>
      <c r="E144" s="907">
        <v>10</v>
      </c>
      <c r="F144" s="820"/>
      <c r="G144" s="901">
        <v>9.27</v>
      </c>
      <c r="H144" s="156">
        <f>IF(G144="","",G144-G144*COMPASS!$U$11)</f>
        <v>9.27</v>
      </c>
    </row>
    <row r="145" spans="1:8">
      <c r="A145" s="902" t="s">
        <v>2593</v>
      </c>
      <c r="B145" s="903" t="s">
        <v>467</v>
      </c>
      <c r="C145" s="904"/>
      <c r="D145" s="904" t="s">
        <v>9318</v>
      </c>
      <c r="E145" s="907">
        <v>10</v>
      </c>
      <c r="F145" s="915"/>
      <c r="G145" s="901">
        <v>9.27</v>
      </c>
      <c r="H145" s="156">
        <f>IF(G145="","",G145-G145*COMPASS!$U$11)</f>
        <v>9.27</v>
      </c>
    </row>
    <row r="146" spans="1:8">
      <c r="A146" s="902" t="s">
        <v>2594</v>
      </c>
      <c r="B146" s="903" t="s">
        <v>467</v>
      </c>
      <c r="C146" s="904"/>
      <c r="D146" s="904" t="s">
        <v>9319</v>
      </c>
      <c r="E146" s="907">
        <v>10</v>
      </c>
      <c r="F146" s="915"/>
      <c r="G146" s="901">
        <v>9.27</v>
      </c>
      <c r="H146" s="156">
        <f>IF(G146="","",G146-G146*COMPASS!$U$11)</f>
        <v>9.27</v>
      </c>
    </row>
    <row r="147" spans="1:8">
      <c r="A147" s="902" t="s">
        <v>2595</v>
      </c>
      <c r="B147" s="903" t="s">
        <v>467</v>
      </c>
      <c r="C147" s="904"/>
      <c r="D147" s="904" t="s">
        <v>9320</v>
      </c>
      <c r="E147" s="907">
        <v>10</v>
      </c>
      <c r="F147" s="915"/>
      <c r="G147" s="901">
        <v>9.27</v>
      </c>
      <c r="H147" s="156">
        <f>IF(G147="","",G147-G147*COMPASS!$U$11)</f>
        <v>9.27</v>
      </c>
    </row>
    <row r="148" spans="1:8">
      <c r="A148" s="902" t="s">
        <v>8747</v>
      </c>
      <c r="B148" s="903" t="s">
        <v>467</v>
      </c>
      <c r="C148" s="904"/>
      <c r="D148" s="904" t="s">
        <v>9321</v>
      </c>
      <c r="E148" s="907">
        <v>10</v>
      </c>
      <c r="F148" s="915"/>
      <c r="G148" s="901">
        <v>9.27</v>
      </c>
      <c r="H148" s="156">
        <f>IF(G148="","",G148-G148*COMPASS!$U$11)</f>
        <v>9.27</v>
      </c>
    </row>
    <row r="149" spans="1:8">
      <c r="A149" s="952" t="s">
        <v>9796</v>
      </c>
      <c r="B149" s="953"/>
      <c r="C149" s="1544"/>
      <c r="D149" s="954"/>
      <c r="E149" s="955"/>
      <c r="F149" s="956"/>
      <c r="G149" s="957"/>
      <c r="H149" s="156" t="str">
        <f>IF(G149="","",G149-G149*COMPASS!$U$11)</f>
        <v/>
      </c>
    </row>
    <row r="150" spans="1:8">
      <c r="A150" s="902" t="s">
        <v>14108</v>
      </c>
      <c r="B150" s="903" t="s">
        <v>467</v>
      </c>
      <c r="C150" s="904"/>
      <c r="D150" s="932" t="s">
        <v>14109</v>
      </c>
      <c r="E150" s="906">
        <v>10</v>
      </c>
      <c r="F150" s="906"/>
      <c r="G150" s="916">
        <v>4.97</v>
      </c>
      <c r="H150" s="156">
        <f>IF(G150="","",G150-G150*COMPASS!$U$11)</f>
        <v>4.97</v>
      </c>
    </row>
    <row r="151" spans="1:8">
      <c r="A151" s="902" t="s">
        <v>9797</v>
      </c>
      <c r="B151" s="903" t="s">
        <v>467</v>
      </c>
      <c r="C151" s="904"/>
      <c r="D151" s="932" t="s">
        <v>14110</v>
      </c>
      <c r="E151" s="906">
        <v>10</v>
      </c>
      <c r="F151" s="906"/>
      <c r="G151" s="916">
        <v>4.97</v>
      </c>
      <c r="H151" s="156">
        <f>IF(G151="","",G151-G151*COMPASS!$U$11)</f>
        <v>4.97</v>
      </c>
    </row>
    <row r="152" spans="1:8">
      <c r="A152" s="902" t="s">
        <v>9798</v>
      </c>
      <c r="B152" s="903" t="s">
        <v>467</v>
      </c>
      <c r="C152" s="904"/>
      <c r="D152" s="932" t="s">
        <v>14111</v>
      </c>
      <c r="E152" s="906">
        <v>10</v>
      </c>
      <c r="F152" s="906"/>
      <c r="G152" s="916">
        <v>4.1399999999999997</v>
      </c>
      <c r="H152" s="156">
        <f>IF(G152="","",G152-G152*COMPASS!$U$11)</f>
        <v>4.1399999999999997</v>
      </c>
    </row>
    <row r="153" spans="1:8">
      <c r="A153" s="902" t="s">
        <v>9799</v>
      </c>
      <c r="B153" s="903" t="s">
        <v>467</v>
      </c>
      <c r="C153" s="904"/>
      <c r="D153" s="932" t="s">
        <v>14112</v>
      </c>
      <c r="E153" s="906">
        <v>10</v>
      </c>
      <c r="F153" s="906"/>
      <c r="G153" s="916">
        <v>4.1399999999999997</v>
      </c>
      <c r="H153" s="156">
        <f>IF(G153="","",G153-G153*COMPASS!$U$11)</f>
        <v>4.1399999999999997</v>
      </c>
    </row>
    <row r="154" spans="1:8">
      <c r="A154" s="902" t="s">
        <v>14113</v>
      </c>
      <c r="B154" s="903" t="s">
        <v>467</v>
      </c>
      <c r="C154" s="904"/>
      <c r="D154" s="932" t="s">
        <v>14114</v>
      </c>
      <c r="E154" s="906">
        <v>10</v>
      </c>
      <c r="F154" s="906"/>
      <c r="G154" s="916">
        <v>5.25</v>
      </c>
      <c r="H154" s="156">
        <f>IF(G154="","",G154-G154*COMPASS!$U$11)</f>
        <v>5.25</v>
      </c>
    </row>
    <row r="155" spans="1:8">
      <c r="A155" s="902" t="s">
        <v>14115</v>
      </c>
      <c r="B155" s="903" t="s">
        <v>216</v>
      </c>
      <c r="C155" s="904"/>
      <c r="D155" s="932" t="s">
        <v>14116</v>
      </c>
      <c r="E155" s="906">
        <v>10</v>
      </c>
      <c r="F155" s="906"/>
      <c r="G155" s="916">
        <v>5.25</v>
      </c>
      <c r="H155" s="156">
        <f>IF(G155="","",G155-G155*COMPASS!$U$11)</f>
        <v>5.25</v>
      </c>
    </row>
    <row r="156" spans="1:8">
      <c r="A156" s="902" t="s">
        <v>9800</v>
      </c>
      <c r="B156" s="903" t="s">
        <v>216</v>
      </c>
      <c r="C156" s="904"/>
      <c r="D156" s="932" t="s">
        <v>14117</v>
      </c>
      <c r="E156" s="906">
        <v>10</v>
      </c>
      <c r="F156" s="906"/>
      <c r="G156" s="916">
        <v>5.25</v>
      </c>
      <c r="H156" s="156">
        <f>IF(G156="","",G156-G156*COMPASS!$U$11)</f>
        <v>5.25</v>
      </c>
    </row>
    <row r="157" spans="1:8">
      <c r="A157" s="902" t="s">
        <v>9801</v>
      </c>
      <c r="B157" s="903" t="s">
        <v>467</v>
      </c>
      <c r="C157" s="904"/>
      <c r="D157" s="932" t="s">
        <v>14118</v>
      </c>
      <c r="E157" s="906">
        <v>10</v>
      </c>
      <c r="F157" s="906"/>
      <c r="G157" s="916">
        <v>4.42</v>
      </c>
      <c r="H157" s="156">
        <f>IF(G157="","",G157-G157*COMPASS!$U$11)</f>
        <v>4.42</v>
      </c>
    </row>
    <row r="158" spans="1:8">
      <c r="A158" s="902" t="s">
        <v>9802</v>
      </c>
      <c r="B158" s="903" t="s">
        <v>467</v>
      </c>
      <c r="C158" s="904"/>
      <c r="D158" s="932" t="s">
        <v>14119</v>
      </c>
      <c r="E158" s="906">
        <v>10</v>
      </c>
      <c r="F158" s="906"/>
      <c r="G158" s="916">
        <v>4.42</v>
      </c>
      <c r="H158" s="156">
        <f>IF(G158="","",G158-G158*COMPASS!$U$11)</f>
        <v>4.42</v>
      </c>
    </row>
    <row r="159" spans="1:8">
      <c r="A159" s="902" t="s">
        <v>9803</v>
      </c>
      <c r="B159" s="903" t="s">
        <v>216</v>
      </c>
      <c r="C159" s="904"/>
      <c r="D159" s="932" t="s">
        <v>9804</v>
      </c>
      <c r="E159" s="906">
        <v>10</v>
      </c>
      <c r="F159" s="906"/>
      <c r="G159" s="916">
        <v>5.25</v>
      </c>
      <c r="H159" s="156">
        <f>IF(G159="","",G159-G159*COMPASS!$U$11)</f>
        <v>5.25</v>
      </c>
    </row>
    <row r="160" spans="1:8">
      <c r="A160" s="902" t="s">
        <v>9805</v>
      </c>
      <c r="B160" s="903" t="s">
        <v>216</v>
      </c>
      <c r="C160" s="904"/>
      <c r="D160" s="932" t="s">
        <v>9806</v>
      </c>
      <c r="E160" s="906">
        <v>10</v>
      </c>
      <c r="F160" s="906"/>
      <c r="G160" s="916">
        <v>5.25</v>
      </c>
      <c r="H160" s="156">
        <f>IF(G160="","",G160-G160*COMPASS!$U$11)</f>
        <v>5.25</v>
      </c>
    </row>
    <row r="161" spans="1:8">
      <c r="A161" s="902" t="s">
        <v>9807</v>
      </c>
      <c r="B161" s="903" t="s">
        <v>216</v>
      </c>
      <c r="C161" s="904"/>
      <c r="D161" s="932" t="s">
        <v>9808</v>
      </c>
      <c r="E161" s="905">
        <v>10</v>
      </c>
      <c r="F161" s="906"/>
      <c r="G161" s="916">
        <v>4.42</v>
      </c>
      <c r="H161" s="156">
        <f>IF(G161="","",G161-G161*COMPASS!$U$11)</f>
        <v>4.42</v>
      </c>
    </row>
    <row r="162" spans="1:8">
      <c r="A162" s="902" t="s">
        <v>9809</v>
      </c>
      <c r="B162" s="903" t="s">
        <v>216</v>
      </c>
      <c r="C162" s="904"/>
      <c r="D162" s="932" t="s">
        <v>9810</v>
      </c>
      <c r="E162" s="905">
        <v>10</v>
      </c>
      <c r="F162" s="906"/>
      <c r="G162" s="916">
        <v>4.42</v>
      </c>
      <c r="H162" s="156">
        <f>IF(G162="","",G162-G162*COMPASS!$U$11)</f>
        <v>4.42</v>
      </c>
    </row>
    <row r="163" spans="1:8">
      <c r="A163" s="902" t="s">
        <v>9811</v>
      </c>
      <c r="B163" s="903" t="s">
        <v>216</v>
      </c>
      <c r="C163" s="904"/>
      <c r="D163" s="932" t="s">
        <v>9812</v>
      </c>
      <c r="E163" s="905">
        <v>10</v>
      </c>
      <c r="F163" s="906"/>
      <c r="G163" s="916">
        <v>5.53</v>
      </c>
      <c r="H163" s="156">
        <f>IF(G163="","",G163-G163*COMPASS!$U$11)</f>
        <v>5.53</v>
      </c>
    </row>
    <row r="164" spans="1:8">
      <c r="A164" s="902" t="s">
        <v>9813</v>
      </c>
      <c r="B164" s="903" t="s">
        <v>216</v>
      </c>
      <c r="C164" s="904"/>
      <c r="D164" s="932" t="s">
        <v>9814</v>
      </c>
      <c r="E164" s="905">
        <v>10</v>
      </c>
      <c r="F164" s="906"/>
      <c r="G164" s="916">
        <v>5.53</v>
      </c>
      <c r="H164" s="156">
        <f>IF(G164="","",G164-G164*COMPASS!$U$11)</f>
        <v>5.53</v>
      </c>
    </row>
    <row r="165" spans="1:8">
      <c r="A165" s="902" t="s">
        <v>14120</v>
      </c>
      <c r="B165" s="903" t="s">
        <v>467</v>
      </c>
      <c r="C165" s="904"/>
      <c r="D165" s="932" t="s">
        <v>14121</v>
      </c>
      <c r="E165" s="905">
        <v>10</v>
      </c>
      <c r="F165" s="906"/>
      <c r="G165" s="916">
        <v>5.53</v>
      </c>
      <c r="H165" s="156">
        <f>IF(G165="","",G165-G165*COMPASS!$U$11)</f>
        <v>5.53</v>
      </c>
    </row>
    <row r="166" spans="1:8">
      <c r="A166" s="902" t="s">
        <v>9815</v>
      </c>
      <c r="B166" s="903" t="s">
        <v>467</v>
      </c>
      <c r="C166" s="904"/>
      <c r="D166" s="932" t="s">
        <v>9816</v>
      </c>
      <c r="E166" s="905">
        <v>10</v>
      </c>
      <c r="F166" s="906"/>
      <c r="G166" s="916">
        <v>5.53</v>
      </c>
      <c r="H166" s="156">
        <f>IF(G166="","",G166-G166*COMPASS!$U$11)</f>
        <v>5.53</v>
      </c>
    </row>
    <row r="167" spans="1:8">
      <c r="A167" s="902" t="s">
        <v>9817</v>
      </c>
      <c r="B167" s="903" t="s">
        <v>467</v>
      </c>
      <c r="C167" s="904"/>
      <c r="D167" s="932" t="s">
        <v>9818</v>
      </c>
      <c r="E167" s="905">
        <v>10</v>
      </c>
      <c r="F167" s="906"/>
      <c r="G167" s="916">
        <v>4.7</v>
      </c>
      <c r="H167" s="156">
        <f>IF(G167="","",G167-G167*COMPASS!$U$11)</f>
        <v>4.7</v>
      </c>
    </row>
    <row r="168" spans="1:8">
      <c r="A168" s="902" t="s">
        <v>9819</v>
      </c>
      <c r="B168" s="903" t="s">
        <v>467</v>
      </c>
      <c r="C168" s="904"/>
      <c r="D168" s="932" t="s">
        <v>9820</v>
      </c>
      <c r="E168" s="905">
        <v>10</v>
      </c>
      <c r="F168" s="906"/>
      <c r="G168" s="916">
        <v>4.7</v>
      </c>
      <c r="H168" s="156">
        <f>IF(G168="","",G168-G168*COMPASS!$U$11)</f>
        <v>4.7</v>
      </c>
    </row>
    <row r="169" spans="1:8">
      <c r="A169" s="902" t="s">
        <v>9821</v>
      </c>
      <c r="B169" s="903" t="s">
        <v>216</v>
      </c>
      <c r="C169" s="904"/>
      <c r="D169" s="932" t="s">
        <v>9822</v>
      </c>
      <c r="E169" s="905">
        <v>10</v>
      </c>
      <c r="F169" s="906"/>
      <c r="G169" s="916">
        <v>5.8</v>
      </c>
      <c r="H169" s="156">
        <f>IF(G169="","",G169-G169*COMPASS!$U$11)</f>
        <v>5.8</v>
      </c>
    </row>
    <row r="170" spans="1:8">
      <c r="A170" s="902" t="s">
        <v>9823</v>
      </c>
      <c r="B170" s="903" t="s">
        <v>216</v>
      </c>
      <c r="C170" s="904"/>
      <c r="D170" s="932" t="s">
        <v>9824</v>
      </c>
      <c r="E170" s="905">
        <v>10</v>
      </c>
      <c r="F170" s="906"/>
      <c r="G170" s="916">
        <v>5.8</v>
      </c>
      <c r="H170" s="156">
        <f>IF(G170="","",G170-G170*COMPASS!$U$11)</f>
        <v>5.8</v>
      </c>
    </row>
    <row r="171" spans="1:8">
      <c r="A171" s="902" t="s">
        <v>9825</v>
      </c>
      <c r="B171" s="903" t="s">
        <v>216</v>
      </c>
      <c r="C171" s="904"/>
      <c r="D171" s="932" t="s">
        <v>9826</v>
      </c>
      <c r="E171" s="905">
        <v>10</v>
      </c>
      <c r="F171" s="906"/>
      <c r="G171" s="916">
        <v>5.8</v>
      </c>
      <c r="H171" s="156">
        <f>IF(G171="","",G171-G171*COMPASS!$U$11)</f>
        <v>5.8</v>
      </c>
    </row>
    <row r="172" spans="1:8">
      <c r="A172" s="902" t="s">
        <v>9827</v>
      </c>
      <c r="B172" s="903" t="s">
        <v>216</v>
      </c>
      <c r="C172" s="904"/>
      <c r="D172" s="932" t="s">
        <v>9828</v>
      </c>
      <c r="E172" s="905">
        <v>10</v>
      </c>
      <c r="F172" s="906"/>
      <c r="G172" s="916">
        <v>5.8</v>
      </c>
      <c r="H172" s="156">
        <f>IF(G172="","",G172-G172*COMPASS!$U$11)</f>
        <v>5.8</v>
      </c>
    </row>
    <row r="173" spans="1:8">
      <c r="A173" s="941" t="s">
        <v>516</v>
      </c>
      <c r="B173" s="942"/>
      <c r="C173" s="943"/>
      <c r="D173" s="944"/>
      <c r="E173" s="945"/>
      <c r="F173" s="946"/>
      <c r="G173" s="948"/>
      <c r="H173" s="156" t="str">
        <f>IF(G173="","",G173-G173*COMPASS!$U$11)</f>
        <v/>
      </c>
    </row>
    <row r="174" spans="1:8">
      <c r="A174" s="902" t="s">
        <v>1017</v>
      </c>
      <c r="B174" s="903" t="s">
        <v>216</v>
      </c>
      <c r="C174" s="904"/>
      <c r="D174" s="904" t="s">
        <v>2883</v>
      </c>
      <c r="E174" s="905">
        <v>1</v>
      </c>
      <c r="F174" s="915"/>
      <c r="G174" s="916">
        <v>19.32</v>
      </c>
      <c r="H174" s="156">
        <f>IF(G174="","",G174-G174*COMPASS!$U$11)</f>
        <v>19.32</v>
      </c>
    </row>
    <row r="175" spans="1:8">
      <c r="A175" s="902" t="s">
        <v>1018</v>
      </c>
      <c r="B175" s="903" t="s">
        <v>216</v>
      </c>
      <c r="C175" s="904"/>
      <c r="D175" s="904" t="s">
        <v>2884</v>
      </c>
      <c r="E175" s="905">
        <v>1</v>
      </c>
      <c r="F175" s="915"/>
      <c r="G175" s="916">
        <v>18.16</v>
      </c>
      <c r="H175" s="156">
        <f>IF(G175="","",G175-G175*COMPASS!$U$11)</f>
        <v>18.16</v>
      </c>
    </row>
    <row r="176" spans="1:8">
      <c r="A176" s="902" t="s">
        <v>1019</v>
      </c>
      <c r="B176" s="903" t="s">
        <v>216</v>
      </c>
      <c r="C176" s="904"/>
      <c r="D176" s="904" t="s">
        <v>2885</v>
      </c>
      <c r="E176" s="905">
        <v>1</v>
      </c>
      <c r="F176" s="915"/>
      <c r="G176" s="916">
        <v>19.920000000000002</v>
      </c>
      <c r="H176" s="156">
        <f>IF(G176="","",G176-G176*COMPASS!$U$11)</f>
        <v>19.920000000000002</v>
      </c>
    </row>
    <row r="177" spans="1:8">
      <c r="A177" s="902" t="s">
        <v>1020</v>
      </c>
      <c r="B177" s="903" t="s">
        <v>216</v>
      </c>
      <c r="C177" s="904"/>
      <c r="D177" s="904" t="s">
        <v>2886</v>
      </c>
      <c r="E177" s="905">
        <v>1</v>
      </c>
      <c r="F177" s="915"/>
      <c r="G177" s="916">
        <v>19.38</v>
      </c>
      <c r="H177" s="156">
        <f>IF(G177="","",G177-G177*COMPASS!$U$11)</f>
        <v>19.38</v>
      </c>
    </row>
    <row r="178" spans="1:8">
      <c r="A178" s="902" t="s">
        <v>1021</v>
      </c>
      <c r="B178" s="903" t="s">
        <v>216</v>
      </c>
      <c r="C178" s="904"/>
      <c r="D178" s="904" t="s">
        <v>2887</v>
      </c>
      <c r="E178" s="905">
        <v>1</v>
      </c>
      <c r="F178" s="915"/>
      <c r="G178" s="916">
        <v>18.79</v>
      </c>
      <c r="H178" s="156">
        <f>IF(G178="","",G178-G178*COMPASS!$U$11)</f>
        <v>18.79</v>
      </c>
    </row>
    <row r="179" spans="1:8">
      <c r="A179" s="902" t="s">
        <v>1022</v>
      </c>
      <c r="B179" s="903" t="s">
        <v>216</v>
      </c>
      <c r="C179" s="904"/>
      <c r="D179" s="904" t="s">
        <v>2888</v>
      </c>
      <c r="E179" s="905">
        <v>1</v>
      </c>
      <c r="F179" s="915"/>
      <c r="G179" s="916">
        <v>18.79</v>
      </c>
      <c r="H179" s="156">
        <f>IF(G179="","",G179-G179*COMPASS!$U$11)</f>
        <v>18.79</v>
      </c>
    </row>
    <row r="180" spans="1:8">
      <c r="A180" s="941" t="s">
        <v>619</v>
      </c>
      <c r="B180" s="942"/>
      <c r="C180" s="943"/>
      <c r="D180" s="944"/>
      <c r="E180" s="945"/>
      <c r="F180" s="946"/>
      <c r="G180" s="948"/>
      <c r="H180" s="156" t="str">
        <f>IF(G180="","",G180-G180*COMPASS!$U$11)</f>
        <v/>
      </c>
    </row>
    <row r="181" spans="1:8">
      <c r="A181" s="902" t="s">
        <v>1023</v>
      </c>
      <c r="B181" s="903" t="s">
        <v>467</v>
      </c>
      <c r="C181" s="904"/>
      <c r="D181" s="904" t="s">
        <v>9169</v>
      </c>
      <c r="E181" s="905">
        <v>1</v>
      </c>
      <c r="F181" s="906"/>
      <c r="G181" s="916">
        <v>6.11</v>
      </c>
      <c r="H181" s="156">
        <f>IF(G181="","",G181-G181*COMPASS!$U$11)</f>
        <v>6.11</v>
      </c>
    </row>
    <row r="182" spans="1:8">
      <c r="A182" s="902" t="s">
        <v>1024</v>
      </c>
      <c r="B182" s="903" t="s">
        <v>467</v>
      </c>
      <c r="C182" s="904"/>
      <c r="D182" s="904" t="s">
        <v>9170</v>
      </c>
      <c r="E182" s="905">
        <v>1</v>
      </c>
      <c r="F182" s="906"/>
      <c r="G182" s="916">
        <v>7.04</v>
      </c>
      <c r="H182" s="156">
        <f>IF(G182="","",G182-G182*COMPASS!$U$11)</f>
        <v>7.04</v>
      </c>
    </row>
    <row r="183" spans="1:8">
      <c r="A183" s="902" t="s">
        <v>1025</v>
      </c>
      <c r="B183" s="903" t="s">
        <v>467</v>
      </c>
      <c r="C183" s="904"/>
      <c r="D183" s="904" t="s">
        <v>9171</v>
      </c>
      <c r="E183" s="905">
        <v>1</v>
      </c>
      <c r="F183" s="906"/>
      <c r="G183" s="916">
        <v>7.23</v>
      </c>
      <c r="H183" s="156">
        <f>IF(G183="","",G183-G183*COMPASS!$U$11)</f>
        <v>7.23</v>
      </c>
    </row>
    <row r="184" spans="1:8">
      <c r="A184" s="902" t="s">
        <v>1026</v>
      </c>
      <c r="B184" s="903" t="s">
        <v>467</v>
      </c>
      <c r="C184" s="904"/>
      <c r="D184" s="904" t="s">
        <v>9172</v>
      </c>
      <c r="E184" s="905">
        <v>1</v>
      </c>
      <c r="F184" s="906"/>
      <c r="G184" s="916">
        <v>8.35</v>
      </c>
      <c r="H184" s="156">
        <f>IF(G184="","",G184-G184*COMPASS!$U$11)</f>
        <v>8.35</v>
      </c>
    </row>
    <row r="185" spans="1:8">
      <c r="A185" s="902" t="s">
        <v>1027</v>
      </c>
      <c r="B185" s="903" t="s">
        <v>467</v>
      </c>
      <c r="C185" s="904"/>
      <c r="D185" s="904" t="s">
        <v>9173</v>
      </c>
      <c r="E185" s="905">
        <v>1</v>
      </c>
      <c r="F185" s="906"/>
      <c r="G185" s="916">
        <v>11.32</v>
      </c>
      <c r="H185" s="156">
        <f>IF(G185="","",G185-G185*COMPASS!$U$11)</f>
        <v>11.32</v>
      </c>
    </row>
    <row r="186" spans="1:8">
      <c r="A186" s="902" t="s">
        <v>15875</v>
      </c>
      <c r="B186" s="903" t="s">
        <v>467</v>
      </c>
      <c r="C186" s="904"/>
      <c r="D186" s="904" t="s">
        <v>15876</v>
      </c>
      <c r="E186" s="905">
        <v>1</v>
      </c>
      <c r="F186" s="906"/>
      <c r="G186" s="916">
        <v>7.92</v>
      </c>
      <c r="H186" s="156">
        <f>IF(G186="","",G186-G186*COMPASS!$U$11)</f>
        <v>7.92</v>
      </c>
    </row>
    <row r="187" spans="1:8">
      <c r="A187" s="902" t="s">
        <v>1028</v>
      </c>
      <c r="B187" s="903" t="s">
        <v>467</v>
      </c>
      <c r="C187" s="904"/>
      <c r="D187" s="904" t="s">
        <v>1720</v>
      </c>
      <c r="E187" s="905">
        <v>1</v>
      </c>
      <c r="F187" s="906"/>
      <c r="G187" s="916">
        <v>7.43</v>
      </c>
      <c r="H187" s="156">
        <f>IF(G187="","",G187-G187*COMPASS!$U$11)</f>
        <v>7.43</v>
      </c>
    </row>
    <row r="188" spans="1:8">
      <c r="A188" s="902" t="s">
        <v>1029</v>
      </c>
      <c r="B188" s="903" t="s">
        <v>467</v>
      </c>
      <c r="C188" s="904"/>
      <c r="D188" s="904" t="s">
        <v>1721</v>
      </c>
      <c r="E188" s="905">
        <v>1</v>
      </c>
      <c r="F188" s="906"/>
      <c r="G188" s="916">
        <v>8.35</v>
      </c>
      <c r="H188" s="156">
        <f>IF(G188="","",G188-G188*COMPASS!$U$11)</f>
        <v>8.35</v>
      </c>
    </row>
    <row r="189" spans="1:8">
      <c r="A189" s="902" t="s">
        <v>1030</v>
      </c>
      <c r="B189" s="903" t="s">
        <v>467</v>
      </c>
      <c r="C189" s="904"/>
      <c r="D189" s="904" t="s">
        <v>1722</v>
      </c>
      <c r="E189" s="905">
        <v>1</v>
      </c>
      <c r="F189" s="906"/>
      <c r="G189" s="916">
        <v>9.4499999999999993</v>
      </c>
      <c r="H189" s="156">
        <f>IF(G189="","",G189-G189*COMPASS!$U$11)</f>
        <v>9.4499999999999993</v>
      </c>
    </row>
    <row r="190" spans="1:8">
      <c r="A190" s="902" t="s">
        <v>1031</v>
      </c>
      <c r="B190" s="903" t="s">
        <v>467</v>
      </c>
      <c r="C190" s="904"/>
      <c r="D190" s="904" t="s">
        <v>1723</v>
      </c>
      <c r="E190" s="905">
        <v>1</v>
      </c>
      <c r="F190" s="906"/>
      <c r="G190" s="916">
        <v>10.46</v>
      </c>
      <c r="H190" s="156">
        <f>IF(G190="","",G190-G190*COMPASS!$U$11)</f>
        <v>10.46</v>
      </c>
    </row>
    <row r="191" spans="1:8">
      <c r="A191" s="902" t="s">
        <v>1032</v>
      </c>
      <c r="B191" s="903" t="s">
        <v>467</v>
      </c>
      <c r="C191" s="904"/>
      <c r="D191" s="904" t="s">
        <v>1724</v>
      </c>
      <c r="E191" s="905">
        <v>1</v>
      </c>
      <c r="F191" s="906"/>
      <c r="G191" s="916">
        <v>14.33</v>
      </c>
      <c r="H191" s="156">
        <f>IF(G191="","",G191-G191*COMPASS!$U$11)</f>
        <v>14.33</v>
      </c>
    </row>
    <row r="192" spans="1:8">
      <c r="A192" s="902" t="s">
        <v>15877</v>
      </c>
      <c r="B192" s="903" t="s">
        <v>467</v>
      </c>
      <c r="C192" s="904"/>
      <c r="D192" s="904" t="s">
        <v>16660</v>
      </c>
      <c r="E192" s="905">
        <v>1</v>
      </c>
      <c r="F192" s="906"/>
      <c r="G192" s="916">
        <v>17.89</v>
      </c>
      <c r="H192" s="156">
        <f>IF(G192="","",G192-G192*COMPASS!$U$11)</f>
        <v>17.89</v>
      </c>
    </row>
    <row r="193" spans="1:8">
      <c r="A193" s="902" t="s">
        <v>15878</v>
      </c>
      <c r="B193" s="903" t="s">
        <v>467</v>
      </c>
      <c r="C193" s="904"/>
      <c r="D193" s="904" t="s">
        <v>15879</v>
      </c>
      <c r="E193" s="905">
        <v>1</v>
      </c>
      <c r="F193" s="906"/>
      <c r="G193" s="916">
        <v>21.45</v>
      </c>
      <c r="H193" s="156">
        <f>IF(G193="","",G193-G193*COMPASS!$U$11)</f>
        <v>21.45</v>
      </c>
    </row>
    <row r="194" spans="1:8">
      <c r="A194" s="902" t="s">
        <v>15880</v>
      </c>
      <c r="B194" s="903" t="s">
        <v>467</v>
      </c>
      <c r="C194" s="904"/>
      <c r="D194" s="904" t="s">
        <v>15881</v>
      </c>
      <c r="E194" s="905">
        <v>1</v>
      </c>
      <c r="F194" s="906"/>
      <c r="G194" s="916">
        <v>8</v>
      </c>
      <c r="H194" s="156">
        <f>IF(G194="","",G194-G194*COMPASS!$U$11)</f>
        <v>8</v>
      </c>
    </row>
    <row r="195" spans="1:8">
      <c r="A195" s="902" t="s">
        <v>193</v>
      </c>
      <c r="B195" s="903" t="s">
        <v>467</v>
      </c>
      <c r="C195" s="904"/>
      <c r="D195" s="904" t="s">
        <v>1725</v>
      </c>
      <c r="E195" s="905">
        <v>1</v>
      </c>
      <c r="F195" s="906"/>
      <c r="G195" s="916">
        <v>8.06</v>
      </c>
      <c r="H195" s="156">
        <f>IF(G195="","",G195-G195*COMPASS!$U$11)</f>
        <v>8.06</v>
      </c>
    </row>
    <row r="196" spans="1:8">
      <c r="A196" s="902" t="s">
        <v>194</v>
      </c>
      <c r="B196" s="903" t="s">
        <v>467</v>
      </c>
      <c r="C196" s="904"/>
      <c r="D196" s="904" t="s">
        <v>1726</v>
      </c>
      <c r="E196" s="905">
        <v>1</v>
      </c>
      <c r="F196" s="906"/>
      <c r="G196" s="916">
        <v>9.16</v>
      </c>
      <c r="H196" s="156">
        <f>IF(G196="","",G196-G196*COMPASS!$U$11)</f>
        <v>9.16</v>
      </c>
    </row>
    <row r="197" spans="1:8">
      <c r="A197" s="902" t="s">
        <v>195</v>
      </c>
      <c r="B197" s="903" t="s">
        <v>467</v>
      </c>
      <c r="C197" s="904"/>
      <c r="D197" s="904" t="s">
        <v>1727</v>
      </c>
      <c r="E197" s="905">
        <v>1</v>
      </c>
      <c r="F197" s="906"/>
      <c r="G197" s="916">
        <v>9.74</v>
      </c>
      <c r="H197" s="156">
        <f>IF(G197="","",G197-G197*COMPASS!$U$11)</f>
        <v>9.74</v>
      </c>
    </row>
    <row r="198" spans="1:8">
      <c r="A198" s="902" t="s">
        <v>196</v>
      </c>
      <c r="B198" s="903" t="s">
        <v>467</v>
      </c>
      <c r="C198" s="904"/>
      <c r="D198" s="904" t="s">
        <v>1728</v>
      </c>
      <c r="E198" s="905">
        <v>1</v>
      </c>
      <c r="F198" s="906"/>
      <c r="G198" s="916">
        <v>12.4</v>
      </c>
      <c r="H198" s="156">
        <f>IF(G198="","",G198-G198*COMPASS!$U$11)</f>
        <v>12.4</v>
      </c>
    </row>
    <row r="199" spans="1:8">
      <c r="A199" s="902" t="s">
        <v>197</v>
      </c>
      <c r="B199" s="903" t="s">
        <v>467</v>
      </c>
      <c r="C199" s="904"/>
      <c r="D199" s="904" t="s">
        <v>1729</v>
      </c>
      <c r="E199" s="905">
        <v>1</v>
      </c>
      <c r="F199" s="906"/>
      <c r="G199" s="916">
        <v>19.100000000000001</v>
      </c>
      <c r="H199" s="156">
        <f>IF(G199="","",G199-G199*COMPASS!$U$11)</f>
        <v>19.100000000000001</v>
      </c>
    </row>
    <row r="200" spans="1:8">
      <c r="A200" s="902" t="s">
        <v>15882</v>
      </c>
      <c r="B200" s="903" t="s">
        <v>467</v>
      </c>
      <c r="C200" s="904"/>
      <c r="D200" s="904" t="s">
        <v>16661</v>
      </c>
      <c r="E200" s="905">
        <v>1</v>
      </c>
      <c r="F200" s="906"/>
      <c r="G200" s="916">
        <v>22.92</v>
      </c>
      <c r="H200" s="156">
        <f>IF(G200="","",G200-G200*COMPASS!$U$11)</f>
        <v>22.92</v>
      </c>
    </row>
    <row r="201" spans="1:8">
      <c r="A201" s="902" t="s">
        <v>15883</v>
      </c>
      <c r="B201" s="903" t="s">
        <v>467</v>
      </c>
      <c r="C201" s="904"/>
      <c r="D201" s="904" t="s">
        <v>15884</v>
      </c>
      <c r="E201" s="905">
        <v>1</v>
      </c>
      <c r="F201" s="906"/>
      <c r="G201" s="916">
        <v>28.25</v>
      </c>
      <c r="H201" s="156">
        <f>IF(G201="","",G201-G201*COMPASS!$U$11)</f>
        <v>28.25</v>
      </c>
    </row>
    <row r="202" spans="1:8">
      <c r="A202" s="902" t="s">
        <v>15885</v>
      </c>
      <c r="B202" s="903" t="s">
        <v>467</v>
      </c>
      <c r="C202" s="904"/>
      <c r="D202" s="904" t="s">
        <v>15886</v>
      </c>
      <c r="E202" s="905">
        <v>1</v>
      </c>
      <c r="F202" s="917"/>
      <c r="G202" s="916">
        <v>6.41</v>
      </c>
      <c r="H202" s="156">
        <f>IF(G202="","",G202-G202*COMPASS!$U$11)</f>
        <v>6.41</v>
      </c>
    </row>
    <row r="203" spans="1:8">
      <c r="A203" s="902" t="s">
        <v>11599</v>
      </c>
      <c r="B203" s="903" t="s">
        <v>467</v>
      </c>
      <c r="C203" s="904"/>
      <c r="D203" s="904" t="s">
        <v>11600</v>
      </c>
      <c r="E203" s="905">
        <v>1</v>
      </c>
      <c r="F203" s="917"/>
      <c r="G203" s="916">
        <v>7.14</v>
      </c>
      <c r="H203" s="156">
        <f>IF(G203="","",G203-G203*COMPASS!$U$11)</f>
        <v>7.14</v>
      </c>
    </row>
    <row r="204" spans="1:8">
      <c r="A204" s="902" t="s">
        <v>11601</v>
      </c>
      <c r="B204" s="903" t="s">
        <v>467</v>
      </c>
      <c r="C204" s="904"/>
      <c r="D204" s="904" t="s">
        <v>11602</v>
      </c>
      <c r="E204" s="905">
        <v>1</v>
      </c>
      <c r="F204" s="917"/>
      <c r="G204" s="916">
        <v>8.6</v>
      </c>
      <c r="H204" s="156">
        <f>IF(G204="","",G204-G204*COMPASS!$U$11)</f>
        <v>8.6</v>
      </c>
    </row>
    <row r="205" spans="1:8">
      <c r="A205" s="902" t="s">
        <v>11603</v>
      </c>
      <c r="B205" s="903" t="s">
        <v>467</v>
      </c>
      <c r="C205" s="904"/>
      <c r="D205" s="904" t="s">
        <v>11604</v>
      </c>
      <c r="E205" s="905">
        <v>1</v>
      </c>
      <c r="F205" s="917"/>
      <c r="G205" s="916">
        <v>9.5299999999999994</v>
      </c>
      <c r="H205" s="156">
        <f>IF(G205="","",G205-G205*COMPASS!$U$11)</f>
        <v>9.5299999999999994</v>
      </c>
    </row>
    <row r="206" spans="1:8">
      <c r="A206" s="902" t="s">
        <v>11605</v>
      </c>
      <c r="B206" s="903" t="s">
        <v>467</v>
      </c>
      <c r="C206" s="904"/>
      <c r="D206" s="904" t="s">
        <v>11606</v>
      </c>
      <c r="E206" s="905">
        <v>1</v>
      </c>
      <c r="F206" s="917"/>
      <c r="G206" s="916">
        <v>12.29</v>
      </c>
      <c r="H206" s="156">
        <f>IF(G206="","",G206-G206*COMPASS!$U$11)</f>
        <v>12.29</v>
      </c>
    </row>
    <row r="207" spans="1:8">
      <c r="A207" s="902" t="s">
        <v>11607</v>
      </c>
      <c r="B207" s="903" t="s">
        <v>467</v>
      </c>
      <c r="C207" s="904"/>
      <c r="D207" s="904" t="s">
        <v>11608</v>
      </c>
      <c r="E207" s="905">
        <v>1</v>
      </c>
      <c r="F207" s="917"/>
      <c r="G207" s="916">
        <v>19.21</v>
      </c>
      <c r="H207" s="156">
        <f>IF(G207="","",G207-G207*COMPASS!$U$11)</f>
        <v>19.21</v>
      </c>
    </row>
    <row r="208" spans="1:8">
      <c r="A208" s="902" t="s">
        <v>15887</v>
      </c>
      <c r="B208" s="903" t="s">
        <v>467</v>
      </c>
      <c r="C208" s="904"/>
      <c r="D208" s="904" t="s">
        <v>15888</v>
      </c>
      <c r="E208" s="905">
        <v>1</v>
      </c>
      <c r="F208" s="917"/>
      <c r="G208" s="916">
        <v>27.6</v>
      </c>
      <c r="H208" s="156">
        <f>IF(G208="","",G208-G208*COMPASS!$U$11)</f>
        <v>27.6</v>
      </c>
    </row>
    <row r="209" spans="1:8">
      <c r="A209" s="902" t="s">
        <v>15889</v>
      </c>
      <c r="B209" s="903" t="s">
        <v>467</v>
      </c>
      <c r="C209" s="904"/>
      <c r="D209" s="904" t="s">
        <v>15890</v>
      </c>
      <c r="E209" s="905">
        <v>1</v>
      </c>
      <c r="F209" s="917"/>
      <c r="G209" s="916">
        <v>34.909999999999997</v>
      </c>
      <c r="H209" s="156">
        <f>IF(G209="","",G209-G209*COMPASS!$U$11)</f>
        <v>34.909999999999997</v>
      </c>
    </row>
    <row r="210" spans="1:8">
      <c r="A210" s="902" t="s">
        <v>1046</v>
      </c>
      <c r="B210" s="903" t="s">
        <v>216</v>
      </c>
      <c r="C210" s="904"/>
      <c r="D210" s="904" t="s">
        <v>9324</v>
      </c>
      <c r="E210" s="905">
        <v>1</v>
      </c>
      <c r="F210" s="906"/>
      <c r="G210" s="916">
        <v>6.36</v>
      </c>
      <c r="H210" s="156">
        <f>IF(G210="","",G210-G210*COMPASS!$U$11)</f>
        <v>6.36</v>
      </c>
    </row>
    <row r="211" spans="1:8">
      <c r="A211" s="902" t="s">
        <v>1047</v>
      </c>
      <c r="B211" s="903" t="s">
        <v>216</v>
      </c>
      <c r="C211" s="904"/>
      <c r="D211" s="904" t="s">
        <v>9325</v>
      </c>
      <c r="E211" s="905">
        <v>1</v>
      </c>
      <c r="F211" s="906"/>
      <c r="G211" s="916">
        <v>6.38</v>
      </c>
      <c r="H211" s="156">
        <f>IF(G211="","",G211-G211*COMPASS!$U$11)</f>
        <v>6.38</v>
      </c>
    </row>
    <row r="212" spans="1:8">
      <c r="A212" s="902" t="s">
        <v>1048</v>
      </c>
      <c r="B212" s="903" t="s">
        <v>216</v>
      </c>
      <c r="C212" s="904"/>
      <c r="D212" s="904" t="s">
        <v>9326</v>
      </c>
      <c r="E212" s="905">
        <v>1</v>
      </c>
      <c r="F212" s="906"/>
      <c r="G212" s="916">
        <v>7.93</v>
      </c>
      <c r="H212" s="156">
        <f>IF(G212="","",G212-G212*COMPASS!$U$11)</f>
        <v>7.93</v>
      </c>
    </row>
    <row r="213" spans="1:8">
      <c r="A213" s="902" t="s">
        <v>1049</v>
      </c>
      <c r="B213" s="903" t="s">
        <v>216</v>
      </c>
      <c r="C213" s="904"/>
      <c r="D213" s="904" t="s">
        <v>9327</v>
      </c>
      <c r="E213" s="905">
        <v>1</v>
      </c>
      <c r="F213" s="906"/>
      <c r="G213" s="916">
        <v>9.44</v>
      </c>
      <c r="H213" s="156">
        <f>IF(G213="","",G213-G213*COMPASS!$U$11)</f>
        <v>9.44</v>
      </c>
    </row>
    <row r="214" spans="1:8">
      <c r="A214" s="902" t="s">
        <v>1050</v>
      </c>
      <c r="B214" s="903" t="s">
        <v>216</v>
      </c>
      <c r="C214" s="904"/>
      <c r="D214" s="904" t="s">
        <v>9328</v>
      </c>
      <c r="E214" s="905">
        <v>1</v>
      </c>
      <c r="F214" s="906"/>
      <c r="G214" s="916">
        <v>12.48</v>
      </c>
      <c r="H214" s="156">
        <f>IF(G214="","",G214-G214*COMPASS!$U$11)</f>
        <v>12.48</v>
      </c>
    </row>
    <row r="215" spans="1:8">
      <c r="A215" s="902" t="s">
        <v>15891</v>
      </c>
      <c r="B215" s="903" t="s">
        <v>467</v>
      </c>
      <c r="C215" s="904"/>
      <c r="D215" s="904" t="s">
        <v>15892</v>
      </c>
      <c r="E215" s="905">
        <v>1</v>
      </c>
      <c r="F215" s="906"/>
      <c r="G215" s="916">
        <v>6.81</v>
      </c>
      <c r="H215" s="156">
        <f>IF(G215="","",G215-G215*COMPASS!$U$11)</f>
        <v>6.81</v>
      </c>
    </row>
    <row r="216" spans="1:8">
      <c r="A216" s="902" t="s">
        <v>1051</v>
      </c>
      <c r="B216" s="903" t="s">
        <v>467</v>
      </c>
      <c r="C216" s="904"/>
      <c r="D216" s="904" t="s">
        <v>9174</v>
      </c>
      <c r="E216" s="905">
        <v>1</v>
      </c>
      <c r="F216" s="906"/>
      <c r="G216" s="916">
        <v>6.69</v>
      </c>
      <c r="H216" s="156">
        <f>IF(G216="","",G216-G216*COMPASS!$U$11)</f>
        <v>6.69</v>
      </c>
    </row>
    <row r="217" spans="1:8">
      <c r="A217" s="902" t="s">
        <v>1052</v>
      </c>
      <c r="B217" s="903" t="s">
        <v>467</v>
      </c>
      <c r="C217" s="904"/>
      <c r="D217" s="904" t="s">
        <v>9175</v>
      </c>
      <c r="E217" s="905">
        <v>1</v>
      </c>
      <c r="F217" s="906"/>
      <c r="G217" s="916">
        <v>7.49</v>
      </c>
      <c r="H217" s="156">
        <f>IF(G217="","",G217-G217*COMPASS!$U$11)</f>
        <v>7.49</v>
      </c>
    </row>
    <row r="218" spans="1:8">
      <c r="A218" s="902" t="s">
        <v>1053</v>
      </c>
      <c r="B218" s="903" t="s">
        <v>467</v>
      </c>
      <c r="C218" s="904"/>
      <c r="D218" s="904" t="s">
        <v>9176</v>
      </c>
      <c r="E218" s="905">
        <v>1</v>
      </c>
      <c r="F218" s="906"/>
      <c r="G218" s="916">
        <v>7.94</v>
      </c>
      <c r="H218" s="156">
        <f>IF(G218="","",G218-G218*COMPASS!$U$11)</f>
        <v>7.94</v>
      </c>
    </row>
    <row r="219" spans="1:8">
      <c r="A219" s="902" t="s">
        <v>1054</v>
      </c>
      <c r="B219" s="903" t="s">
        <v>467</v>
      </c>
      <c r="C219" s="904"/>
      <c r="D219" s="904" t="s">
        <v>9177</v>
      </c>
      <c r="E219" s="905">
        <v>1</v>
      </c>
      <c r="F219" s="906"/>
      <c r="G219" s="916">
        <v>9.44</v>
      </c>
      <c r="H219" s="156">
        <f>IF(G219="","",G219-G219*COMPASS!$U$11)</f>
        <v>9.44</v>
      </c>
    </row>
    <row r="220" spans="1:8">
      <c r="A220" s="902" t="s">
        <v>1055</v>
      </c>
      <c r="B220" s="903" t="s">
        <v>467</v>
      </c>
      <c r="C220" s="904"/>
      <c r="D220" s="904" t="s">
        <v>9178</v>
      </c>
      <c r="E220" s="905">
        <v>1</v>
      </c>
      <c r="F220" s="906"/>
      <c r="G220" s="916">
        <v>11.16</v>
      </c>
      <c r="H220" s="156">
        <f>IF(G220="","",G220-G220*COMPASS!$U$11)</f>
        <v>11.16</v>
      </c>
    </row>
    <row r="221" spans="1:8">
      <c r="A221" s="902" t="s">
        <v>15893</v>
      </c>
      <c r="B221" s="903" t="s">
        <v>467</v>
      </c>
      <c r="C221" s="904"/>
      <c r="D221" s="904" t="s">
        <v>16662</v>
      </c>
      <c r="E221" s="905">
        <v>1</v>
      </c>
      <c r="F221" s="906"/>
      <c r="G221" s="916">
        <v>10.86</v>
      </c>
      <c r="H221" s="156">
        <f>IF(G221="","",G221-G221*COMPASS!$U$11)</f>
        <v>10.86</v>
      </c>
    </row>
    <row r="222" spans="1:8">
      <c r="A222" s="902" t="s">
        <v>15894</v>
      </c>
      <c r="B222" s="903" t="s">
        <v>467</v>
      </c>
      <c r="C222" s="904"/>
      <c r="D222" s="904" t="s">
        <v>15895</v>
      </c>
      <c r="E222" s="905">
        <v>1</v>
      </c>
      <c r="F222" s="906"/>
      <c r="G222" s="916">
        <v>12.31</v>
      </c>
      <c r="H222" s="156">
        <f>IF(G222="","",G222-G222*COMPASS!$U$11)</f>
        <v>12.31</v>
      </c>
    </row>
    <row r="223" spans="1:8">
      <c r="A223" s="941" t="s">
        <v>440</v>
      </c>
      <c r="B223" s="959"/>
      <c r="C223" s="943"/>
      <c r="D223" s="944"/>
      <c r="E223" s="945"/>
      <c r="F223" s="946"/>
      <c r="G223" s="948"/>
      <c r="H223" s="156" t="str">
        <f>IF(G223="","",G223-G223*COMPASS!$U$11)</f>
        <v/>
      </c>
    </row>
    <row r="224" spans="1:8">
      <c r="A224" s="902" t="s">
        <v>1056</v>
      </c>
      <c r="B224" s="903" t="s">
        <v>467</v>
      </c>
      <c r="C224" s="904"/>
      <c r="D224" s="904" t="s">
        <v>9179</v>
      </c>
      <c r="E224" s="905">
        <v>1</v>
      </c>
      <c r="F224" s="906"/>
      <c r="G224" s="916">
        <v>6.81</v>
      </c>
      <c r="H224" s="156">
        <f>IF(G224="","",G224-G224*COMPASS!$U$11)</f>
        <v>6.81</v>
      </c>
    </row>
    <row r="225" spans="1:8">
      <c r="A225" s="902" t="s">
        <v>1057</v>
      </c>
      <c r="B225" s="903" t="s">
        <v>467</v>
      </c>
      <c r="C225" s="904"/>
      <c r="D225" s="904" t="s">
        <v>9180</v>
      </c>
      <c r="E225" s="905">
        <v>1</v>
      </c>
      <c r="F225" s="906"/>
      <c r="G225" s="916">
        <v>7.34</v>
      </c>
      <c r="H225" s="156">
        <f>IF(G225="","",G225-G225*COMPASS!$U$11)</f>
        <v>7.34</v>
      </c>
    </row>
    <row r="226" spans="1:8">
      <c r="A226" s="902" t="s">
        <v>1058</v>
      </c>
      <c r="B226" s="903" t="s">
        <v>467</v>
      </c>
      <c r="C226" s="904"/>
      <c r="D226" s="904" t="s">
        <v>9181</v>
      </c>
      <c r="E226" s="905">
        <v>1</v>
      </c>
      <c r="F226" s="906"/>
      <c r="G226" s="916">
        <v>7.88</v>
      </c>
      <c r="H226" s="156">
        <f>IF(G226="","",G226-G226*COMPASS!$U$11)</f>
        <v>7.88</v>
      </c>
    </row>
    <row r="227" spans="1:8">
      <c r="A227" s="902" t="s">
        <v>1059</v>
      </c>
      <c r="B227" s="903" t="s">
        <v>467</v>
      </c>
      <c r="C227" s="904"/>
      <c r="D227" s="904" t="s">
        <v>9182</v>
      </c>
      <c r="E227" s="905">
        <v>1</v>
      </c>
      <c r="F227" s="906"/>
      <c r="G227" s="916">
        <v>10.130000000000001</v>
      </c>
      <c r="H227" s="156">
        <f>IF(G227="","",G227-G227*COMPASS!$U$11)</f>
        <v>10.130000000000001</v>
      </c>
    </row>
    <row r="228" spans="1:8">
      <c r="A228" s="902" t="s">
        <v>1060</v>
      </c>
      <c r="B228" s="903" t="s">
        <v>467</v>
      </c>
      <c r="C228" s="904"/>
      <c r="D228" s="904" t="s">
        <v>9183</v>
      </c>
      <c r="E228" s="905">
        <v>1</v>
      </c>
      <c r="F228" s="906"/>
      <c r="G228" s="916">
        <v>13.49</v>
      </c>
      <c r="H228" s="156">
        <f>IF(G228="","",G228-G228*COMPASS!$U$11)</f>
        <v>13.49</v>
      </c>
    </row>
    <row r="229" spans="1:8">
      <c r="A229" s="902" t="s">
        <v>1061</v>
      </c>
      <c r="B229" s="903" t="s">
        <v>467</v>
      </c>
      <c r="C229" s="904"/>
      <c r="D229" s="904" t="s">
        <v>9184</v>
      </c>
      <c r="E229" s="905">
        <v>1</v>
      </c>
      <c r="F229" s="906"/>
      <c r="G229" s="916">
        <v>8.23</v>
      </c>
      <c r="H229" s="156">
        <f>IF(G229="","",G229-G229*COMPASS!$U$11)</f>
        <v>8.23</v>
      </c>
    </row>
    <row r="230" spans="1:8">
      <c r="A230" s="902" t="s">
        <v>1062</v>
      </c>
      <c r="B230" s="903" t="s">
        <v>467</v>
      </c>
      <c r="C230" s="904"/>
      <c r="D230" s="904" t="s">
        <v>9185</v>
      </c>
      <c r="E230" s="905">
        <v>1</v>
      </c>
      <c r="F230" s="906"/>
      <c r="G230" s="916">
        <v>9.0500000000000007</v>
      </c>
      <c r="H230" s="156">
        <f>IF(G230="","",G230-G230*COMPASS!$U$11)</f>
        <v>9.0500000000000007</v>
      </c>
    </row>
    <row r="231" spans="1:8">
      <c r="A231" s="902" t="s">
        <v>1063</v>
      </c>
      <c r="B231" s="903" t="s">
        <v>467</v>
      </c>
      <c r="C231" s="904"/>
      <c r="D231" s="904" t="s">
        <v>9186</v>
      </c>
      <c r="E231" s="905">
        <v>1</v>
      </c>
      <c r="F231" s="906"/>
      <c r="G231" s="916">
        <v>10.45</v>
      </c>
      <c r="H231" s="156">
        <f>IF(G231="","",G231-G231*COMPASS!$U$11)</f>
        <v>10.45</v>
      </c>
    </row>
    <row r="232" spans="1:8">
      <c r="A232" s="902" t="s">
        <v>1064</v>
      </c>
      <c r="B232" s="903" t="s">
        <v>467</v>
      </c>
      <c r="C232" s="904"/>
      <c r="D232" s="904" t="s">
        <v>9187</v>
      </c>
      <c r="E232" s="905">
        <v>1</v>
      </c>
      <c r="F232" s="906"/>
      <c r="G232" s="916">
        <v>13.12</v>
      </c>
      <c r="H232" s="156">
        <f>IF(G232="","",G232-G232*COMPASS!$U$11)</f>
        <v>13.12</v>
      </c>
    </row>
    <row r="233" spans="1:8">
      <c r="A233" s="902" t="s">
        <v>1065</v>
      </c>
      <c r="B233" s="903" t="s">
        <v>467</v>
      </c>
      <c r="C233" s="904"/>
      <c r="D233" s="904" t="s">
        <v>9188</v>
      </c>
      <c r="E233" s="905">
        <v>1</v>
      </c>
      <c r="F233" s="906"/>
      <c r="G233" s="916">
        <v>17.91</v>
      </c>
      <c r="H233" s="156">
        <f>IF(G233="","",G233-G233*COMPASS!$U$11)</f>
        <v>17.91</v>
      </c>
    </row>
    <row r="234" spans="1:8">
      <c r="A234" s="902" t="s">
        <v>1066</v>
      </c>
      <c r="B234" s="903" t="s">
        <v>216</v>
      </c>
      <c r="C234" s="904"/>
      <c r="D234" s="904" t="s">
        <v>9329</v>
      </c>
      <c r="E234" s="905">
        <v>1</v>
      </c>
      <c r="F234" s="906"/>
      <c r="G234" s="916">
        <v>6.41</v>
      </c>
      <c r="H234" s="156">
        <f>IF(G234="","",G234-G234*COMPASS!$U$11)</f>
        <v>6.41</v>
      </c>
    </row>
    <row r="235" spans="1:8">
      <c r="A235" s="902" t="s">
        <v>1067</v>
      </c>
      <c r="B235" s="903" t="s">
        <v>216</v>
      </c>
      <c r="C235" s="904"/>
      <c r="D235" s="904" t="s">
        <v>9330</v>
      </c>
      <c r="E235" s="905">
        <v>1</v>
      </c>
      <c r="F235" s="906"/>
      <c r="G235" s="916">
        <v>6.69</v>
      </c>
      <c r="H235" s="156">
        <f>IF(G235="","",G235-G235*COMPASS!$U$11)</f>
        <v>6.69</v>
      </c>
    </row>
    <row r="236" spans="1:8">
      <c r="A236" s="902" t="s">
        <v>1068</v>
      </c>
      <c r="B236" s="903" t="s">
        <v>216</v>
      </c>
      <c r="C236" s="904"/>
      <c r="D236" s="904" t="s">
        <v>9331</v>
      </c>
      <c r="E236" s="905">
        <v>1</v>
      </c>
      <c r="F236" s="906"/>
      <c r="G236" s="916">
        <v>7.93</v>
      </c>
      <c r="H236" s="156">
        <f>IF(G236="","",G236-G236*COMPASS!$U$11)</f>
        <v>7.93</v>
      </c>
    </row>
    <row r="237" spans="1:8">
      <c r="A237" s="902" t="s">
        <v>1069</v>
      </c>
      <c r="B237" s="903" t="s">
        <v>216</v>
      </c>
      <c r="C237" s="904"/>
      <c r="D237" s="904" t="s">
        <v>9332</v>
      </c>
      <c r="E237" s="905">
        <v>1</v>
      </c>
      <c r="F237" s="906"/>
      <c r="G237" s="916">
        <v>9.9499999999999993</v>
      </c>
      <c r="H237" s="156">
        <f>IF(G237="","",G237-G237*COMPASS!$U$11)</f>
        <v>9.9499999999999993</v>
      </c>
    </row>
    <row r="238" spans="1:8">
      <c r="A238" s="902" t="s">
        <v>1070</v>
      </c>
      <c r="B238" s="903" t="s">
        <v>216</v>
      </c>
      <c r="C238" s="904"/>
      <c r="D238" s="904" t="s">
        <v>9333</v>
      </c>
      <c r="E238" s="905">
        <v>1</v>
      </c>
      <c r="F238" s="906"/>
      <c r="G238" s="916">
        <v>12.38</v>
      </c>
      <c r="H238" s="156">
        <f>IF(G238="","",G238-G238*COMPASS!$U$11)</f>
        <v>12.38</v>
      </c>
    </row>
    <row r="239" spans="1:8">
      <c r="A239" s="902" t="s">
        <v>1071</v>
      </c>
      <c r="B239" s="903" t="s">
        <v>467</v>
      </c>
      <c r="C239" s="904"/>
      <c r="D239" s="904" t="s">
        <v>9189</v>
      </c>
      <c r="E239" s="905">
        <v>1</v>
      </c>
      <c r="F239" s="906"/>
      <c r="G239" s="916">
        <v>7.82</v>
      </c>
      <c r="H239" s="156">
        <f>IF(G239="","",G239-G239*COMPASS!$U$11)</f>
        <v>7.82</v>
      </c>
    </row>
    <row r="240" spans="1:8">
      <c r="A240" s="902" t="s">
        <v>1072</v>
      </c>
      <c r="B240" s="903" t="s">
        <v>467</v>
      </c>
      <c r="C240" s="904"/>
      <c r="D240" s="904" t="s">
        <v>9190</v>
      </c>
      <c r="E240" s="905">
        <v>1</v>
      </c>
      <c r="F240" s="906"/>
      <c r="G240" s="916">
        <v>8.5299999999999994</v>
      </c>
      <c r="H240" s="156">
        <f>IF(G240="","",G240-G240*COMPASS!$U$11)</f>
        <v>8.5299999999999994</v>
      </c>
    </row>
    <row r="241" spans="1:8">
      <c r="A241" s="902" t="s">
        <v>1073</v>
      </c>
      <c r="B241" s="903" t="s">
        <v>467</v>
      </c>
      <c r="C241" s="904"/>
      <c r="D241" s="904" t="s">
        <v>9191</v>
      </c>
      <c r="E241" s="905">
        <v>1</v>
      </c>
      <c r="F241" s="906"/>
      <c r="G241" s="916">
        <v>8.76</v>
      </c>
      <c r="H241" s="156">
        <f>IF(G241="","",G241-G241*COMPASS!$U$11)</f>
        <v>8.76</v>
      </c>
    </row>
    <row r="242" spans="1:8">
      <c r="A242" s="902" t="s">
        <v>1074</v>
      </c>
      <c r="B242" s="903" t="s">
        <v>467</v>
      </c>
      <c r="C242" s="904"/>
      <c r="D242" s="904" t="s">
        <v>9192</v>
      </c>
      <c r="E242" s="905">
        <v>1</v>
      </c>
      <c r="F242" s="906"/>
      <c r="G242" s="916">
        <v>10.72</v>
      </c>
      <c r="H242" s="156">
        <f>IF(G242="","",G242-G242*COMPASS!$U$11)</f>
        <v>10.72</v>
      </c>
    </row>
    <row r="243" spans="1:8">
      <c r="A243" s="902" t="s">
        <v>1075</v>
      </c>
      <c r="B243" s="903" t="s">
        <v>467</v>
      </c>
      <c r="C243" s="904"/>
      <c r="D243" s="904" t="s">
        <v>9193</v>
      </c>
      <c r="E243" s="905">
        <v>1</v>
      </c>
      <c r="F243" s="906"/>
      <c r="G243" s="916">
        <v>13.53</v>
      </c>
      <c r="H243" s="156">
        <f>IF(G243="","",G243-G243*COMPASS!$U$11)</f>
        <v>13.53</v>
      </c>
    </row>
    <row r="244" spans="1:8">
      <c r="A244" s="941" t="s">
        <v>187</v>
      </c>
      <c r="B244" s="959"/>
      <c r="C244" s="943"/>
      <c r="D244" s="944"/>
      <c r="E244" s="945"/>
      <c r="F244" s="946"/>
      <c r="G244" s="948"/>
      <c r="H244" s="156" t="str">
        <f>IF(G244="","",G244-G244*COMPASS!$U$11)</f>
        <v/>
      </c>
    </row>
    <row r="245" spans="1:8">
      <c r="A245" s="902" t="s">
        <v>1076</v>
      </c>
      <c r="B245" s="903" t="s">
        <v>467</v>
      </c>
      <c r="C245" s="904"/>
      <c r="D245" s="904" t="s">
        <v>9667</v>
      </c>
      <c r="E245" s="905">
        <v>1</v>
      </c>
      <c r="F245" s="906"/>
      <c r="G245" s="916">
        <v>7.24</v>
      </c>
      <c r="H245" s="156">
        <f>IF(G245="","",G245-G245*COMPASS!$U$11)</f>
        <v>7.24</v>
      </c>
    </row>
    <row r="246" spans="1:8">
      <c r="A246" s="902" t="s">
        <v>1077</v>
      </c>
      <c r="B246" s="903" t="s">
        <v>467</v>
      </c>
      <c r="C246" s="904"/>
      <c r="D246" s="904" t="s">
        <v>9668</v>
      </c>
      <c r="E246" s="905">
        <v>1</v>
      </c>
      <c r="F246" s="906"/>
      <c r="G246" s="916">
        <v>8.01</v>
      </c>
      <c r="H246" s="156">
        <f>IF(G246="","",G246-G246*COMPASS!$U$11)</f>
        <v>8.01</v>
      </c>
    </row>
    <row r="247" spans="1:8">
      <c r="A247" s="902" t="s">
        <v>1078</v>
      </c>
      <c r="B247" s="903" t="s">
        <v>467</v>
      </c>
      <c r="C247" s="904"/>
      <c r="D247" s="904" t="s">
        <v>9669</v>
      </c>
      <c r="E247" s="905">
        <v>1</v>
      </c>
      <c r="F247" s="906"/>
      <c r="G247" s="916">
        <v>8.6</v>
      </c>
      <c r="H247" s="156">
        <f>IF(G247="","",G247-G247*COMPASS!$U$11)</f>
        <v>8.6</v>
      </c>
    </row>
    <row r="248" spans="1:8">
      <c r="A248" s="902" t="s">
        <v>1079</v>
      </c>
      <c r="B248" s="903" t="s">
        <v>467</v>
      </c>
      <c r="C248" s="904"/>
      <c r="D248" s="904" t="s">
        <v>9670</v>
      </c>
      <c r="E248" s="905">
        <v>1</v>
      </c>
      <c r="F248" s="906"/>
      <c r="G248" s="916">
        <v>7.53</v>
      </c>
      <c r="H248" s="156">
        <f>IF(G248="","",G248-G248*COMPASS!$U$11)</f>
        <v>7.53</v>
      </c>
    </row>
    <row r="249" spans="1:8">
      <c r="A249" s="902" t="s">
        <v>1080</v>
      </c>
      <c r="B249" s="903" t="s">
        <v>467</v>
      </c>
      <c r="C249" s="904"/>
      <c r="D249" s="904" t="s">
        <v>9194</v>
      </c>
      <c r="E249" s="905">
        <v>1</v>
      </c>
      <c r="F249" s="906"/>
      <c r="G249" s="916">
        <v>13.2</v>
      </c>
      <c r="H249" s="156">
        <f>IF(G249="","",G249-G249*COMPASS!$U$11)</f>
        <v>13.2</v>
      </c>
    </row>
    <row r="250" spans="1:8">
      <c r="A250" s="902" t="s">
        <v>1081</v>
      </c>
      <c r="B250" s="903" t="s">
        <v>467</v>
      </c>
      <c r="C250" s="904"/>
      <c r="D250" s="904" t="s">
        <v>9195</v>
      </c>
      <c r="E250" s="905">
        <v>1</v>
      </c>
      <c r="F250" s="906"/>
      <c r="G250" s="916">
        <v>8.58</v>
      </c>
      <c r="H250" s="156">
        <f>IF(G250="","",G250-G250*COMPASS!$U$11)</f>
        <v>8.58</v>
      </c>
    </row>
    <row r="251" spans="1:8">
      <c r="A251" s="902" t="s">
        <v>1082</v>
      </c>
      <c r="B251" s="903" t="s">
        <v>467</v>
      </c>
      <c r="C251" s="904"/>
      <c r="D251" s="904" t="s">
        <v>9196</v>
      </c>
      <c r="E251" s="905">
        <v>1</v>
      </c>
      <c r="F251" s="906"/>
      <c r="G251" s="916">
        <v>9.58</v>
      </c>
      <c r="H251" s="156">
        <f>IF(G251="","",G251-G251*COMPASS!$U$11)</f>
        <v>9.58</v>
      </c>
    </row>
    <row r="252" spans="1:8">
      <c r="A252" s="902" t="s">
        <v>1317</v>
      </c>
      <c r="B252" s="903" t="s">
        <v>467</v>
      </c>
      <c r="C252" s="904"/>
      <c r="D252" s="904" t="s">
        <v>9197</v>
      </c>
      <c r="E252" s="905">
        <v>1</v>
      </c>
      <c r="F252" s="906"/>
      <c r="G252" s="916">
        <v>10.93</v>
      </c>
      <c r="H252" s="156">
        <f>IF(G252="","",G252-G252*COMPASS!$U$11)</f>
        <v>10.93</v>
      </c>
    </row>
    <row r="253" spans="1:8">
      <c r="A253" s="902" t="s">
        <v>1318</v>
      </c>
      <c r="B253" s="903" t="s">
        <v>467</v>
      </c>
      <c r="C253" s="904"/>
      <c r="D253" s="904" t="s">
        <v>9198</v>
      </c>
      <c r="E253" s="905">
        <v>1</v>
      </c>
      <c r="F253" s="906"/>
      <c r="G253" s="916">
        <v>11.97</v>
      </c>
      <c r="H253" s="156">
        <f>IF(G253="","",G253-G253*COMPASS!$U$11)</f>
        <v>11.97</v>
      </c>
    </row>
    <row r="254" spans="1:8">
      <c r="A254" s="902" t="s">
        <v>1319</v>
      </c>
      <c r="B254" s="903" t="s">
        <v>467</v>
      </c>
      <c r="C254" s="904"/>
      <c r="D254" s="904" t="s">
        <v>9334</v>
      </c>
      <c r="E254" s="905">
        <v>1</v>
      </c>
      <c r="F254" s="906"/>
      <c r="G254" s="916">
        <v>17.91</v>
      </c>
      <c r="H254" s="156">
        <f>IF(G254="","",G254-G254*COMPASS!$U$11)</f>
        <v>17.91</v>
      </c>
    </row>
    <row r="255" spans="1:8">
      <c r="A255" s="902" t="s">
        <v>1034</v>
      </c>
      <c r="B255" s="903" t="s">
        <v>216</v>
      </c>
      <c r="C255" s="904"/>
      <c r="D255" s="904" t="s">
        <v>9335</v>
      </c>
      <c r="E255" s="905">
        <v>1</v>
      </c>
      <c r="F255" s="906"/>
      <c r="G255" s="916">
        <v>6.24</v>
      </c>
      <c r="H255" s="156">
        <f>IF(G255="","",G255-G255*COMPASS!$U$11)</f>
        <v>6.24</v>
      </c>
    </row>
    <row r="256" spans="1:8">
      <c r="A256" s="902" t="s">
        <v>1035</v>
      </c>
      <c r="B256" s="903" t="s">
        <v>216</v>
      </c>
      <c r="C256" s="904"/>
      <c r="D256" s="904" t="s">
        <v>9336</v>
      </c>
      <c r="E256" s="905">
        <v>1</v>
      </c>
      <c r="F256" s="906"/>
      <c r="G256" s="916">
        <v>8.11</v>
      </c>
      <c r="H256" s="156">
        <f>IF(G256="","",G256-G256*COMPASS!$U$11)</f>
        <v>8.11</v>
      </c>
    </row>
    <row r="257" spans="1:8">
      <c r="A257" s="902" t="s">
        <v>1036</v>
      </c>
      <c r="B257" s="903" t="s">
        <v>216</v>
      </c>
      <c r="C257" s="904"/>
      <c r="D257" s="904" t="s">
        <v>9337</v>
      </c>
      <c r="E257" s="905">
        <v>1</v>
      </c>
      <c r="F257" s="906"/>
      <c r="G257" s="916">
        <v>9</v>
      </c>
      <c r="H257" s="156">
        <f>IF(G257="","",G257-G257*COMPASS!$U$11)</f>
        <v>9</v>
      </c>
    </row>
    <row r="258" spans="1:8">
      <c r="A258" s="902" t="s">
        <v>1037</v>
      </c>
      <c r="B258" s="903" t="s">
        <v>216</v>
      </c>
      <c r="C258" s="904"/>
      <c r="D258" s="904" t="s">
        <v>9338</v>
      </c>
      <c r="E258" s="905">
        <v>1</v>
      </c>
      <c r="F258" s="906"/>
      <c r="G258" s="916">
        <v>10.52</v>
      </c>
      <c r="H258" s="156">
        <f>IF(G258="","",G258-G258*COMPASS!$U$11)</f>
        <v>10.52</v>
      </c>
    </row>
    <row r="259" spans="1:8">
      <c r="A259" s="902" t="s">
        <v>1038</v>
      </c>
      <c r="B259" s="903" t="s">
        <v>216</v>
      </c>
      <c r="C259" s="904"/>
      <c r="D259" s="904" t="s">
        <v>9339</v>
      </c>
      <c r="E259" s="905">
        <v>1</v>
      </c>
      <c r="F259" s="906"/>
      <c r="G259" s="916">
        <v>14.5</v>
      </c>
      <c r="H259" s="156">
        <f>IF(G259="","",G259-G259*COMPASS!$U$11)</f>
        <v>14.5</v>
      </c>
    </row>
    <row r="260" spans="1:8">
      <c r="A260" s="902" t="s">
        <v>1039</v>
      </c>
      <c r="B260" s="903" t="s">
        <v>467</v>
      </c>
      <c r="C260" s="904"/>
      <c r="D260" s="904" t="s">
        <v>9199</v>
      </c>
      <c r="E260" s="905">
        <v>1</v>
      </c>
      <c r="F260" s="906"/>
      <c r="G260" s="916">
        <v>7.7</v>
      </c>
      <c r="H260" s="156">
        <f>IF(G260="","",G260-G260*COMPASS!$U$11)</f>
        <v>7.7</v>
      </c>
    </row>
    <row r="261" spans="1:8">
      <c r="A261" s="902" t="s">
        <v>1040</v>
      </c>
      <c r="B261" s="903" t="s">
        <v>467</v>
      </c>
      <c r="C261" s="904"/>
      <c r="D261" s="904" t="s">
        <v>9200</v>
      </c>
      <c r="E261" s="905">
        <v>1</v>
      </c>
      <c r="F261" s="906"/>
      <c r="G261" s="916">
        <v>8.02</v>
      </c>
      <c r="H261" s="156">
        <f>IF(G261="","",G261-G261*COMPASS!$U$11)</f>
        <v>8.02</v>
      </c>
    </row>
    <row r="262" spans="1:8">
      <c r="A262" s="902" t="s">
        <v>1041</v>
      </c>
      <c r="B262" s="903" t="s">
        <v>467</v>
      </c>
      <c r="C262" s="904"/>
      <c r="D262" s="904" t="s">
        <v>9201</v>
      </c>
      <c r="E262" s="905">
        <v>1</v>
      </c>
      <c r="F262" s="906"/>
      <c r="G262" s="916">
        <v>8.49</v>
      </c>
      <c r="H262" s="156">
        <f>IF(G262="","",G262-G262*COMPASS!$U$11)</f>
        <v>8.49</v>
      </c>
    </row>
    <row r="263" spans="1:8">
      <c r="A263" s="902" t="s">
        <v>1042</v>
      </c>
      <c r="B263" s="903" t="s">
        <v>467</v>
      </c>
      <c r="C263" s="904"/>
      <c r="D263" s="904" t="s">
        <v>9202</v>
      </c>
      <c r="E263" s="905">
        <v>1</v>
      </c>
      <c r="F263" s="906"/>
      <c r="G263" s="916">
        <v>10.130000000000001</v>
      </c>
      <c r="H263" s="156">
        <f>IF(G263="","",G263-G263*COMPASS!$U$11)</f>
        <v>10.130000000000001</v>
      </c>
    </row>
    <row r="264" spans="1:8">
      <c r="A264" s="902" t="s">
        <v>1043</v>
      </c>
      <c r="B264" s="903" t="s">
        <v>467</v>
      </c>
      <c r="C264" s="904"/>
      <c r="D264" s="904" t="s">
        <v>9203</v>
      </c>
      <c r="E264" s="905">
        <v>1</v>
      </c>
      <c r="F264" s="906"/>
      <c r="G264" s="916">
        <v>13.2</v>
      </c>
      <c r="H264" s="156">
        <f>IF(G264="","",G264-G264*COMPASS!$U$11)</f>
        <v>13.2</v>
      </c>
    </row>
    <row r="265" spans="1:8">
      <c r="A265" s="941" t="s">
        <v>4530</v>
      </c>
      <c r="B265" s="942"/>
      <c r="C265" s="943"/>
      <c r="D265" s="944"/>
      <c r="E265" s="945"/>
      <c r="F265" s="946"/>
      <c r="G265" s="948"/>
      <c r="H265" s="156" t="str">
        <f>IF(G265="","",G265-G265*COMPASS!$U$11)</f>
        <v/>
      </c>
    </row>
    <row r="266" spans="1:8">
      <c r="A266" s="902" t="s">
        <v>1044</v>
      </c>
      <c r="B266" s="903" t="s">
        <v>216</v>
      </c>
      <c r="C266" s="932"/>
      <c r="D266" s="904" t="s">
        <v>1730</v>
      </c>
      <c r="E266" s="905">
        <v>1</v>
      </c>
      <c r="F266" s="906"/>
      <c r="G266" s="916">
        <v>14.04</v>
      </c>
      <c r="H266" s="156">
        <f>IF(G266="","",G266-G266*COMPASS!$U$11)</f>
        <v>14.04</v>
      </c>
    </row>
    <row r="267" spans="1:8">
      <c r="A267" s="902" t="s">
        <v>1045</v>
      </c>
      <c r="B267" s="903" t="s">
        <v>216</v>
      </c>
      <c r="C267" s="932"/>
      <c r="D267" s="904" t="s">
        <v>1731</v>
      </c>
      <c r="E267" s="905">
        <v>1</v>
      </c>
      <c r="F267" s="906"/>
      <c r="G267" s="916">
        <v>13.42</v>
      </c>
      <c r="H267" s="156">
        <f>IF(G267="","",G267-G267*COMPASS!$U$11)</f>
        <v>13.42</v>
      </c>
    </row>
    <row r="268" spans="1:8">
      <c r="A268" s="902" t="s">
        <v>1250</v>
      </c>
      <c r="B268" s="903" t="s">
        <v>216</v>
      </c>
      <c r="C268" s="932"/>
      <c r="D268" s="904" t="s">
        <v>1732</v>
      </c>
      <c r="E268" s="905">
        <v>1</v>
      </c>
      <c r="F268" s="906"/>
      <c r="G268" s="916">
        <v>16.54</v>
      </c>
      <c r="H268" s="156">
        <f>IF(G268="","",G268-G268*COMPASS!$U$11)</f>
        <v>16.54</v>
      </c>
    </row>
    <row r="269" spans="1:8">
      <c r="A269" s="902" t="s">
        <v>1790</v>
      </c>
      <c r="B269" s="903" t="s">
        <v>216</v>
      </c>
      <c r="C269" s="932"/>
      <c r="D269" s="904" t="s">
        <v>1733</v>
      </c>
      <c r="E269" s="905">
        <v>1</v>
      </c>
      <c r="F269" s="906"/>
      <c r="G269" s="916">
        <v>15.29</v>
      </c>
      <c r="H269" s="156">
        <f>IF(G269="","",G269-G269*COMPASS!$U$11)</f>
        <v>15.29</v>
      </c>
    </row>
    <row r="270" spans="1:8">
      <c r="A270" s="902" t="s">
        <v>1251</v>
      </c>
      <c r="B270" s="903" t="s">
        <v>216</v>
      </c>
      <c r="C270" s="932"/>
      <c r="D270" s="904" t="s">
        <v>3344</v>
      </c>
      <c r="E270" s="905">
        <v>1</v>
      </c>
      <c r="F270" s="906"/>
      <c r="G270" s="916">
        <v>0.94</v>
      </c>
      <c r="H270" s="156">
        <f>IF(G270="","",G270-G270*COMPASS!$U$11)</f>
        <v>0.94</v>
      </c>
    </row>
    <row r="271" spans="1:8">
      <c r="A271" s="902" t="s">
        <v>1252</v>
      </c>
      <c r="B271" s="903" t="s">
        <v>216</v>
      </c>
      <c r="C271" s="932"/>
      <c r="D271" s="904" t="s">
        <v>3345</v>
      </c>
      <c r="E271" s="905">
        <v>1</v>
      </c>
      <c r="F271" s="906"/>
      <c r="G271" s="916">
        <v>1.4</v>
      </c>
      <c r="H271" s="156">
        <f>IF(G271="","",G271-G271*COMPASS!$U$11)</f>
        <v>1.4</v>
      </c>
    </row>
    <row r="272" spans="1:8">
      <c r="A272" s="902" t="s">
        <v>1253</v>
      </c>
      <c r="B272" s="903" t="s">
        <v>216</v>
      </c>
      <c r="C272" s="932"/>
      <c r="D272" s="904" t="s">
        <v>3346</v>
      </c>
      <c r="E272" s="905">
        <v>1</v>
      </c>
      <c r="F272" s="906"/>
      <c r="G272" s="916">
        <v>0.61</v>
      </c>
      <c r="H272" s="156">
        <f>IF(G272="","",G272-G272*COMPASS!$U$11)</f>
        <v>0.61</v>
      </c>
    </row>
    <row r="273" spans="1:8">
      <c r="A273" s="941" t="s">
        <v>480</v>
      </c>
      <c r="B273" s="959"/>
      <c r="C273" s="943"/>
      <c r="D273" s="944"/>
      <c r="E273" s="945"/>
      <c r="F273" s="946"/>
      <c r="G273" s="948"/>
      <c r="H273" s="156" t="str">
        <f>IF(G273="","",G273-G273*COMPASS!$U$11)</f>
        <v/>
      </c>
    </row>
    <row r="274" spans="1:8">
      <c r="A274" s="902" t="s">
        <v>1254</v>
      </c>
      <c r="B274" s="903" t="s">
        <v>216</v>
      </c>
      <c r="C274" s="904"/>
      <c r="D274" s="904" t="s">
        <v>9204</v>
      </c>
      <c r="E274" s="905">
        <v>1</v>
      </c>
      <c r="F274" s="906"/>
      <c r="G274" s="916">
        <v>10.14</v>
      </c>
      <c r="H274" s="156">
        <f>IF(G274="","",G274-G274*COMPASS!$U$11)</f>
        <v>10.14</v>
      </c>
    </row>
    <row r="275" spans="1:8">
      <c r="A275" s="902" t="s">
        <v>1255</v>
      </c>
      <c r="B275" s="903" t="s">
        <v>216</v>
      </c>
      <c r="C275" s="904"/>
      <c r="D275" s="904" t="s">
        <v>9205</v>
      </c>
      <c r="E275" s="905">
        <v>1</v>
      </c>
      <c r="F275" s="906"/>
      <c r="G275" s="916">
        <v>10.68</v>
      </c>
      <c r="H275" s="156">
        <f>IF(G275="","",G275-G275*COMPASS!$U$11)</f>
        <v>10.68</v>
      </c>
    </row>
    <row r="276" spans="1:8">
      <c r="A276" s="902" t="s">
        <v>1256</v>
      </c>
      <c r="B276" s="903" t="s">
        <v>216</v>
      </c>
      <c r="C276" s="904"/>
      <c r="D276" s="904" t="s">
        <v>9206</v>
      </c>
      <c r="E276" s="905">
        <v>1</v>
      </c>
      <c r="F276" s="906"/>
      <c r="G276" s="916">
        <v>11.22</v>
      </c>
      <c r="H276" s="156">
        <f>IF(G276="","",G276-G276*COMPASS!$U$11)</f>
        <v>11.22</v>
      </c>
    </row>
    <row r="277" spans="1:8">
      <c r="A277" s="902" t="s">
        <v>1352</v>
      </c>
      <c r="B277" s="903" t="s">
        <v>216</v>
      </c>
      <c r="C277" s="904"/>
      <c r="D277" s="904" t="s">
        <v>9207</v>
      </c>
      <c r="E277" s="905">
        <v>1</v>
      </c>
      <c r="F277" s="906"/>
      <c r="G277" s="916">
        <v>12.3</v>
      </c>
      <c r="H277" s="156">
        <f>IF(G277="","",G277-G277*COMPASS!$U$11)</f>
        <v>12.3</v>
      </c>
    </row>
    <row r="278" spans="1:8">
      <c r="A278" s="902" t="s">
        <v>1353</v>
      </c>
      <c r="B278" s="903" t="s">
        <v>216</v>
      </c>
      <c r="C278" s="904"/>
      <c r="D278" s="904" t="s">
        <v>9208</v>
      </c>
      <c r="E278" s="905">
        <v>1</v>
      </c>
      <c r="F278" s="906"/>
      <c r="G278" s="916">
        <v>14.63</v>
      </c>
      <c r="H278" s="156">
        <f>IF(G278="","",G278-G278*COMPASS!$U$11)</f>
        <v>14.63</v>
      </c>
    </row>
    <row r="279" spans="1:8">
      <c r="A279" s="902" t="s">
        <v>1354</v>
      </c>
      <c r="B279" s="903" t="s">
        <v>216</v>
      </c>
      <c r="C279" s="904"/>
      <c r="D279" s="904" t="s">
        <v>9209</v>
      </c>
      <c r="E279" s="905">
        <v>1</v>
      </c>
      <c r="F279" s="906"/>
      <c r="G279" s="916">
        <v>15.03</v>
      </c>
      <c r="H279" s="156">
        <f>IF(G279="","",G279-G279*COMPASS!$U$11)</f>
        <v>15.03</v>
      </c>
    </row>
    <row r="280" spans="1:8">
      <c r="A280" s="902" t="s">
        <v>1355</v>
      </c>
      <c r="B280" s="903" t="s">
        <v>216</v>
      </c>
      <c r="C280" s="904"/>
      <c r="D280" s="904" t="s">
        <v>9210</v>
      </c>
      <c r="E280" s="905">
        <v>1</v>
      </c>
      <c r="F280" s="906"/>
      <c r="G280" s="916">
        <v>15.44</v>
      </c>
      <c r="H280" s="156">
        <f>IF(G280="","",G280-G280*COMPASS!$U$11)</f>
        <v>15.44</v>
      </c>
    </row>
    <row r="281" spans="1:8">
      <c r="A281" s="902" t="s">
        <v>1356</v>
      </c>
      <c r="B281" s="903" t="s">
        <v>216</v>
      </c>
      <c r="C281" s="904"/>
      <c r="D281" s="904" t="s">
        <v>9211</v>
      </c>
      <c r="E281" s="905">
        <v>1</v>
      </c>
      <c r="F281" s="906"/>
      <c r="G281" s="916">
        <v>16.25</v>
      </c>
      <c r="H281" s="156">
        <f>IF(G281="","",G281-G281*COMPASS!$U$11)</f>
        <v>16.25</v>
      </c>
    </row>
    <row r="282" spans="1:8">
      <c r="A282" s="902" t="s">
        <v>1357</v>
      </c>
      <c r="B282" s="903" t="s">
        <v>216</v>
      </c>
      <c r="C282" s="904"/>
      <c r="D282" s="904" t="s">
        <v>9212</v>
      </c>
      <c r="E282" s="905">
        <v>1</v>
      </c>
      <c r="F282" s="906"/>
      <c r="G282" s="916">
        <v>10.36</v>
      </c>
      <c r="H282" s="156">
        <f>IF(G282="","",G282-G282*COMPASS!$U$11)</f>
        <v>10.36</v>
      </c>
    </row>
    <row r="283" spans="1:8">
      <c r="A283" s="902" t="s">
        <v>1358</v>
      </c>
      <c r="B283" s="903" t="s">
        <v>216</v>
      </c>
      <c r="C283" s="904"/>
      <c r="D283" s="904" t="s">
        <v>9213</v>
      </c>
      <c r="E283" s="905">
        <v>1</v>
      </c>
      <c r="F283" s="906"/>
      <c r="G283" s="916">
        <v>10.9</v>
      </c>
      <c r="H283" s="156">
        <f>IF(G283="","",G283-G283*COMPASS!$U$11)</f>
        <v>10.9</v>
      </c>
    </row>
    <row r="284" spans="1:8">
      <c r="A284" s="902" t="s">
        <v>1359</v>
      </c>
      <c r="B284" s="903" t="s">
        <v>216</v>
      </c>
      <c r="C284" s="904"/>
      <c r="D284" s="904" t="s">
        <v>9214</v>
      </c>
      <c r="E284" s="905">
        <v>1</v>
      </c>
      <c r="F284" s="906"/>
      <c r="G284" s="916">
        <v>11.44</v>
      </c>
      <c r="H284" s="156">
        <f>IF(G284="","",G284-G284*COMPASS!$U$11)</f>
        <v>11.44</v>
      </c>
    </row>
    <row r="285" spans="1:8">
      <c r="A285" s="902" t="s">
        <v>1360</v>
      </c>
      <c r="B285" s="903" t="s">
        <v>216</v>
      </c>
      <c r="C285" s="904"/>
      <c r="D285" s="904" t="s">
        <v>9215</v>
      </c>
      <c r="E285" s="905">
        <v>1</v>
      </c>
      <c r="F285" s="906"/>
      <c r="G285" s="916">
        <v>12.52</v>
      </c>
      <c r="H285" s="156">
        <f>IF(G285="","",G285-G285*COMPASS!$U$11)</f>
        <v>12.52</v>
      </c>
    </row>
    <row r="286" spans="1:8">
      <c r="A286" s="902" t="s">
        <v>1361</v>
      </c>
      <c r="B286" s="903" t="s">
        <v>216</v>
      </c>
      <c r="C286" s="904"/>
      <c r="D286" s="904" t="s">
        <v>9216</v>
      </c>
      <c r="E286" s="905">
        <v>1</v>
      </c>
      <c r="F286" s="906"/>
      <c r="G286" s="916">
        <v>12.87</v>
      </c>
      <c r="H286" s="156">
        <f>IF(G286="","",G286-G286*COMPASS!$U$11)</f>
        <v>12.87</v>
      </c>
    </row>
    <row r="287" spans="1:8">
      <c r="A287" s="902" t="s">
        <v>1362</v>
      </c>
      <c r="B287" s="903" t="s">
        <v>216</v>
      </c>
      <c r="C287" s="904"/>
      <c r="D287" s="904" t="s">
        <v>9217</v>
      </c>
      <c r="E287" s="905">
        <v>1</v>
      </c>
      <c r="F287" s="906"/>
      <c r="G287" s="916">
        <v>13.28</v>
      </c>
      <c r="H287" s="156">
        <f>IF(G287="","",G287-G287*COMPASS!$U$11)</f>
        <v>13.28</v>
      </c>
    </row>
    <row r="288" spans="1:8">
      <c r="A288" s="902" t="s">
        <v>1363</v>
      </c>
      <c r="B288" s="903" t="s">
        <v>216</v>
      </c>
      <c r="C288" s="904"/>
      <c r="D288" s="904" t="s">
        <v>9218</v>
      </c>
      <c r="E288" s="905">
        <v>1</v>
      </c>
      <c r="F288" s="906"/>
      <c r="G288" s="916">
        <v>13.68</v>
      </c>
      <c r="H288" s="156">
        <f>IF(G288="","",G288-G288*COMPASS!$U$11)</f>
        <v>13.68</v>
      </c>
    </row>
    <row r="289" spans="1:8">
      <c r="A289" s="902" t="s">
        <v>1364</v>
      </c>
      <c r="B289" s="903" t="s">
        <v>216</v>
      </c>
      <c r="C289" s="904"/>
      <c r="D289" s="904" t="s">
        <v>9219</v>
      </c>
      <c r="E289" s="905">
        <v>1</v>
      </c>
      <c r="F289" s="906"/>
      <c r="G289" s="916">
        <v>14.49</v>
      </c>
      <c r="H289" s="156">
        <f>IF(G289="","",G289-G289*COMPASS!$U$11)</f>
        <v>14.49</v>
      </c>
    </row>
    <row r="290" spans="1:8">
      <c r="A290" s="902" t="s">
        <v>1365</v>
      </c>
      <c r="B290" s="903" t="s">
        <v>216</v>
      </c>
      <c r="C290" s="904"/>
      <c r="D290" s="904" t="s">
        <v>9220</v>
      </c>
      <c r="E290" s="905">
        <v>1</v>
      </c>
      <c r="F290" s="906"/>
      <c r="G290" s="916">
        <v>9.14</v>
      </c>
      <c r="H290" s="156">
        <f>IF(G290="","",G290-G290*COMPASS!$U$11)</f>
        <v>9.14</v>
      </c>
    </row>
    <row r="291" spans="1:8">
      <c r="A291" s="902" t="s">
        <v>1366</v>
      </c>
      <c r="B291" s="903" t="s">
        <v>216</v>
      </c>
      <c r="C291" s="904"/>
      <c r="D291" s="904" t="s">
        <v>9221</v>
      </c>
      <c r="E291" s="905">
        <v>1</v>
      </c>
      <c r="F291" s="906"/>
      <c r="G291" s="916">
        <v>9.68</v>
      </c>
      <c r="H291" s="156">
        <f>IF(G291="","",G291-G291*COMPASS!$U$11)</f>
        <v>9.68</v>
      </c>
    </row>
    <row r="292" spans="1:8">
      <c r="A292" s="902" t="s">
        <v>1367</v>
      </c>
      <c r="B292" s="903" t="s">
        <v>216</v>
      </c>
      <c r="C292" s="904"/>
      <c r="D292" s="904" t="s">
        <v>9222</v>
      </c>
      <c r="E292" s="905">
        <v>1</v>
      </c>
      <c r="F292" s="906"/>
      <c r="G292" s="916">
        <v>10.220000000000001</v>
      </c>
      <c r="H292" s="156">
        <f>IF(G292="","",G292-G292*COMPASS!$U$11)</f>
        <v>10.220000000000001</v>
      </c>
    </row>
    <row r="293" spans="1:8">
      <c r="A293" s="902" t="s">
        <v>1368</v>
      </c>
      <c r="B293" s="903" t="s">
        <v>216</v>
      </c>
      <c r="C293" s="904"/>
      <c r="D293" s="904" t="s">
        <v>9223</v>
      </c>
      <c r="E293" s="905">
        <v>1</v>
      </c>
      <c r="F293" s="906"/>
      <c r="G293" s="916">
        <v>11.3</v>
      </c>
      <c r="H293" s="156">
        <f>IF(G293="","",G293-G293*COMPASS!$U$11)</f>
        <v>11.3</v>
      </c>
    </row>
    <row r="294" spans="1:8">
      <c r="A294" s="902" t="s">
        <v>1173</v>
      </c>
      <c r="B294" s="903" t="s">
        <v>216</v>
      </c>
      <c r="C294" s="904"/>
      <c r="D294" s="904" t="s">
        <v>9224</v>
      </c>
      <c r="E294" s="905">
        <v>1</v>
      </c>
      <c r="F294" s="906"/>
      <c r="G294" s="916">
        <v>12.87</v>
      </c>
      <c r="H294" s="156">
        <f>IF(G294="","",G294-G294*COMPASS!$U$11)</f>
        <v>12.87</v>
      </c>
    </row>
    <row r="295" spans="1:8">
      <c r="A295" s="902" t="s">
        <v>1174</v>
      </c>
      <c r="B295" s="903" t="s">
        <v>216</v>
      </c>
      <c r="C295" s="904"/>
      <c r="D295" s="904" t="s">
        <v>9225</v>
      </c>
      <c r="E295" s="905">
        <v>1</v>
      </c>
      <c r="F295" s="906"/>
      <c r="G295" s="916">
        <v>13.28</v>
      </c>
      <c r="H295" s="156">
        <f>IF(G295="","",G295-G295*COMPASS!$U$11)</f>
        <v>13.28</v>
      </c>
    </row>
    <row r="296" spans="1:8">
      <c r="A296" s="902" t="s">
        <v>1175</v>
      </c>
      <c r="B296" s="903" t="s">
        <v>216</v>
      </c>
      <c r="C296" s="904"/>
      <c r="D296" s="904" t="s">
        <v>9226</v>
      </c>
      <c r="E296" s="905">
        <v>1</v>
      </c>
      <c r="F296" s="906"/>
      <c r="G296" s="916">
        <v>13.68</v>
      </c>
      <c r="H296" s="156">
        <f>IF(G296="","",G296-G296*COMPASS!$U$11)</f>
        <v>13.68</v>
      </c>
    </row>
    <row r="297" spans="1:8">
      <c r="A297" s="902" t="s">
        <v>1176</v>
      </c>
      <c r="B297" s="903" t="s">
        <v>216</v>
      </c>
      <c r="C297" s="904"/>
      <c r="D297" s="904" t="s">
        <v>9227</v>
      </c>
      <c r="E297" s="905">
        <v>1</v>
      </c>
      <c r="F297" s="906"/>
      <c r="G297" s="916">
        <v>14.49</v>
      </c>
      <c r="H297" s="156">
        <f>IF(G297="","",G297-G297*COMPASS!$U$11)</f>
        <v>14.49</v>
      </c>
    </row>
    <row r="298" spans="1:8">
      <c r="A298" s="902" t="s">
        <v>1177</v>
      </c>
      <c r="B298" s="903" t="s">
        <v>216</v>
      </c>
      <c r="C298" s="904"/>
      <c r="D298" s="904" t="s">
        <v>9228</v>
      </c>
      <c r="E298" s="905">
        <v>1</v>
      </c>
      <c r="F298" s="906"/>
      <c r="G298" s="916">
        <v>10.65</v>
      </c>
      <c r="H298" s="156">
        <f>IF(G298="","",G298-G298*COMPASS!$U$11)</f>
        <v>10.65</v>
      </c>
    </row>
    <row r="299" spans="1:8">
      <c r="A299" s="902" t="s">
        <v>1178</v>
      </c>
      <c r="B299" s="903" t="s">
        <v>216</v>
      </c>
      <c r="C299" s="904"/>
      <c r="D299" s="904" t="s">
        <v>9229</v>
      </c>
      <c r="E299" s="905">
        <v>1</v>
      </c>
      <c r="F299" s="906"/>
      <c r="G299" s="916">
        <v>11.19</v>
      </c>
      <c r="H299" s="156">
        <f>IF(G299="","",G299-G299*COMPASS!$U$11)</f>
        <v>11.19</v>
      </c>
    </row>
    <row r="300" spans="1:8">
      <c r="A300" s="902" t="s">
        <v>1179</v>
      </c>
      <c r="B300" s="903" t="s">
        <v>216</v>
      </c>
      <c r="C300" s="904"/>
      <c r="D300" s="904" t="s">
        <v>9230</v>
      </c>
      <c r="E300" s="905">
        <v>1</v>
      </c>
      <c r="F300" s="906"/>
      <c r="G300" s="916">
        <v>11.74</v>
      </c>
      <c r="H300" s="156">
        <f>IF(G300="","",G300-G300*COMPASS!$U$11)</f>
        <v>11.74</v>
      </c>
    </row>
    <row r="301" spans="1:8">
      <c r="A301" s="902" t="s">
        <v>1180</v>
      </c>
      <c r="B301" s="903" t="s">
        <v>216</v>
      </c>
      <c r="C301" s="904"/>
      <c r="D301" s="904" t="s">
        <v>9231</v>
      </c>
      <c r="E301" s="905">
        <v>1</v>
      </c>
      <c r="F301" s="906"/>
      <c r="G301" s="916">
        <v>12.82</v>
      </c>
      <c r="H301" s="156">
        <f>IF(G301="","",G301-G301*COMPASS!$U$11)</f>
        <v>12.82</v>
      </c>
    </row>
    <row r="302" spans="1:8">
      <c r="A302" s="902" t="s">
        <v>1181</v>
      </c>
      <c r="B302" s="903" t="s">
        <v>216</v>
      </c>
      <c r="C302" s="904"/>
      <c r="D302" s="904" t="s">
        <v>9232</v>
      </c>
      <c r="E302" s="905">
        <v>1</v>
      </c>
      <c r="F302" s="906"/>
      <c r="G302" s="916">
        <v>13.17</v>
      </c>
      <c r="H302" s="156">
        <f>IF(G302="","",G302-G302*COMPASS!$U$11)</f>
        <v>13.17</v>
      </c>
    </row>
    <row r="303" spans="1:8">
      <c r="A303" s="902" t="s">
        <v>1182</v>
      </c>
      <c r="B303" s="903" t="s">
        <v>216</v>
      </c>
      <c r="C303" s="904"/>
      <c r="D303" s="904" t="s">
        <v>9233</v>
      </c>
      <c r="E303" s="905">
        <v>1</v>
      </c>
      <c r="F303" s="906"/>
      <c r="G303" s="916">
        <v>13.57</v>
      </c>
      <c r="H303" s="156">
        <f>IF(G303="","",G303-G303*COMPASS!$U$11)</f>
        <v>13.57</v>
      </c>
    </row>
    <row r="304" spans="1:8">
      <c r="A304" s="902" t="s">
        <v>1183</v>
      </c>
      <c r="B304" s="903" t="s">
        <v>216</v>
      </c>
      <c r="C304" s="904"/>
      <c r="D304" s="904" t="s">
        <v>9234</v>
      </c>
      <c r="E304" s="905">
        <v>1</v>
      </c>
      <c r="F304" s="906"/>
      <c r="G304" s="916">
        <v>13.98</v>
      </c>
      <c r="H304" s="156">
        <f>IF(G304="","",G304-G304*COMPASS!$U$11)</f>
        <v>13.98</v>
      </c>
    </row>
    <row r="305" spans="1:8">
      <c r="A305" s="902" t="s">
        <v>1184</v>
      </c>
      <c r="B305" s="903" t="s">
        <v>216</v>
      </c>
      <c r="C305" s="904"/>
      <c r="D305" s="904" t="s">
        <v>9235</v>
      </c>
      <c r="E305" s="905">
        <v>1</v>
      </c>
      <c r="F305" s="906"/>
      <c r="G305" s="916">
        <v>14.79</v>
      </c>
      <c r="H305" s="156">
        <f>IF(G305="","",G305-G305*COMPASS!$U$11)</f>
        <v>14.79</v>
      </c>
    </row>
    <row r="306" spans="1:8">
      <c r="A306" s="941" t="s">
        <v>481</v>
      </c>
      <c r="B306" s="942"/>
      <c r="C306" s="943"/>
      <c r="D306" s="944"/>
      <c r="E306" s="960"/>
      <c r="F306" s="961"/>
      <c r="G306" s="962"/>
      <c r="H306" s="156" t="str">
        <f>IF(G306="","",G306-G306*COMPASS!$U$11)</f>
        <v/>
      </c>
    </row>
    <row r="307" spans="1:8">
      <c r="A307" s="902" t="s">
        <v>1185</v>
      </c>
      <c r="B307" s="903" t="s">
        <v>467</v>
      </c>
      <c r="C307" s="904"/>
      <c r="D307" s="904" t="s">
        <v>9236</v>
      </c>
      <c r="E307" s="905">
        <v>1</v>
      </c>
      <c r="F307" s="906"/>
      <c r="G307" s="916">
        <v>7.27</v>
      </c>
      <c r="H307" s="156">
        <f>IF(G307="","",G307-G307*COMPASS!$U$11)</f>
        <v>7.27</v>
      </c>
    </row>
    <row r="308" spans="1:8">
      <c r="A308" s="902" t="s">
        <v>1186</v>
      </c>
      <c r="B308" s="903" t="s">
        <v>467</v>
      </c>
      <c r="C308" s="904"/>
      <c r="D308" s="904" t="s">
        <v>9237</v>
      </c>
      <c r="E308" s="905">
        <v>1</v>
      </c>
      <c r="F308" s="906"/>
      <c r="G308" s="916">
        <v>8.52</v>
      </c>
      <c r="H308" s="156">
        <f>IF(G308="","",G308-G308*COMPASS!$U$11)</f>
        <v>8.52</v>
      </c>
    </row>
    <row r="309" spans="1:8">
      <c r="A309" s="902" t="s">
        <v>1187</v>
      </c>
      <c r="B309" s="903" t="s">
        <v>467</v>
      </c>
      <c r="C309" s="904"/>
      <c r="D309" s="904" t="s">
        <v>9238</v>
      </c>
      <c r="E309" s="905">
        <v>1</v>
      </c>
      <c r="F309" s="906"/>
      <c r="G309" s="916">
        <v>8.91</v>
      </c>
      <c r="H309" s="156">
        <f>IF(G309="","",G309-G309*COMPASS!$U$11)</f>
        <v>8.91</v>
      </c>
    </row>
    <row r="310" spans="1:8">
      <c r="A310" s="902" t="s">
        <v>1188</v>
      </c>
      <c r="B310" s="903" t="s">
        <v>467</v>
      </c>
      <c r="C310" s="904"/>
      <c r="D310" s="904" t="s">
        <v>9239</v>
      </c>
      <c r="E310" s="905">
        <v>1</v>
      </c>
      <c r="F310" s="906"/>
      <c r="G310" s="916">
        <v>9.9600000000000009</v>
      </c>
      <c r="H310" s="156">
        <f>IF(G310="","",G310-G310*COMPASS!$U$11)</f>
        <v>9.9600000000000009</v>
      </c>
    </row>
    <row r="311" spans="1:8">
      <c r="A311" s="902" t="s">
        <v>1189</v>
      </c>
      <c r="B311" s="903" t="s">
        <v>467</v>
      </c>
      <c r="C311" s="904"/>
      <c r="D311" s="904" t="s">
        <v>9240</v>
      </c>
      <c r="E311" s="905">
        <v>1</v>
      </c>
      <c r="F311" s="906"/>
      <c r="G311" s="916">
        <v>13.8</v>
      </c>
      <c r="H311" s="156">
        <f>IF(G311="","",G311-G311*COMPASS!$U$11)</f>
        <v>13.8</v>
      </c>
    </row>
    <row r="312" spans="1:8">
      <c r="A312" s="902" t="s">
        <v>15896</v>
      </c>
      <c r="B312" s="903" t="s">
        <v>467</v>
      </c>
      <c r="C312" s="904"/>
      <c r="D312" s="904" t="s">
        <v>15897</v>
      </c>
      <c r="E312" s="905">
        <v>1</v>
      </c>
      <c r="F312" s="906"/>
      <c r="G312" s="916">
        <v>8.9600000000000009</v>
      </c>
      <c r="H312" s="156">
        <f>IF(G312="","",G312-G312*COMPASS!$U$11)</f>
        <v>8.9600000000000009</v>
      </c>
    </row>
    <row r="313" spans="1:8">
      <c r="A313" s="902" t="s">
        <v>1190</v>
      </c>
      <c r="B313" s="903" t="s">
        <v>467</v>
      </c>
      <c r="C313" s="904"/>
      <c r="D313" s="904" t="s">
        <v>1737</v>
      </c>
      <c r="E313" s="905">
        <v>1</v>
      </c>
      <c r="F313" s="906"/>
      <c r="G313" s="916">
        <v>7.92</v>
      </c>
      <c r="H313" s="156">
        <f>IF(G313="","",G313-G313*COMPASS!$U$11)</f>
        <v>7.92</v>
      </c>
    </row>
    <row r="314" spans="1:8">
      <c r="A314" s="902" t="s">
        <v>1191</v>
      </c>
      <c r="B314" s="903" t="s">
        <v>467</v>
      </c>
      <c r="C314" s="904"/>
      <c r="D314" s="904" t="s">
        <v>1738</v>
      </c>
      <c r="E314" s="905">
        <v>1</v>
      </c>
      <c r="F314" s="906"/>
      <c r="G314" s="916">
        <v>8.83</v>
      </c>
      <c r="H314" s="156">
        <f>IF(G314="","",G314-G314*COMPASS!$U$11)</f>
        <v>8.83</v>
      </c>
    </row>
    <row r="315" spans="1:8">
      <c r="A315" s="902" t="s">
        <v>1192</v>
      </c>
      <c r="B315" s="903" t="s">
        <v>467</v>
      </c>
      <c r="C315" s="904"/>
      <c r="D315" s="904" t="s">
        <v>1739</v>
      </c>
      <c r="E315" s="905">
        <v>1</v>
      </c>
      <c r="F315" s="906"/>
      <c r="G315" s="916">
        <v>10.47</v>
      </c>
      <c r="H315" s="156">
        <f>IF(G315="","",G315-G315*COMPASS!$U$11)</f>
        <v>10.47</v>
      </c>
    </row>
    <row r="316" spans="1:8">
      <c r="A316" s="902" t="s">
        <v>1193</v>
      </c>
      <c r="B316" s="903" t="s">
        <v>467</v>
      </c>
      <c r="C316" s="904"/>
      <c r="D316" s="904" t="s">
        <v>1740</v>
      </c>
      <c r="E316" s="905">
        <v>1</v>
      </c>
      <c r="F316" s="906"/>
      <c r="G316" s="916">
        <v>12.51</v>
      </c>
      <c r="H316" s="156">
        <f>IF(G316="","",G316-G316*COMPASS!$U$11)</f>
        <v>12.51</v>
      </c>
    </row>
    <row r="317" spans="1:8">
      <c r="A317" s="902" t="s">
        <v>1194</v>
      </c>
      <c r="B317" s="903" t="s">
        <v>467</v>
      </c>
      <c r="C317" s="904"/>
      <c r="D317" s="904" t="s">
        <v>1741</v>
      </c>
      <c r="E317" s="905">
        <v>1</v>
      </c>
      <c r="F317" s="906"/>
      <c r="G317" s="916">
        <v>16.21</v>
      </c>
      <c r="H317" s="156">
        <f>IF(G317="","",G317-G317*COMPASS!$U$11)</f>
        <v>16.21</v>
      </c>
    </row>
    <row r="318" spans="1:8">
      <c r="A318" s="902" t="s">
        <v>15898</v>
      </c>
      <c r="B318" s="903" t="s">
        <v>467</v>
      </c>
      <c r="C318" s="904"/>
      <c r="D318" s="904" t="s">
        <v>15899</v>
      </c>
      <c r="E318" s="905">
        <v>1</v>
      </c>
      <c r="F318" s="906"/>
      <c r="G318" s="916">
        <v>20.239999999999998</v>
      </c>
      <c r="H318" s="156">
        <f>IF(G318="","",G318-G318*COMPASS!$U$11)</f>
        <v>20.239999999999998</v>
      </c>
    </row>
    <row r="319" spans="1:8">
      <c r="A319" s="902" t="s">
        <v>15900</v>
      </c>
      <c r="B319" s="903" t="s">
        <v>467</v>
      </c>
      <c r="C319" s="904"/>
      <c r="D319" s="904" t="s">
        <v>15901</v>
      </c>
      <c r="E319" s="905">
        <v>1</v>
      </c>
      <c r="F319" s="906"/>
      <c r="G319" s="916">
        <v>24.27</v>
      </c>
      <c r="H319" s="156">
        <f>IF(G319="","",G319-G319*COMPASS!$U$11)</f>
        <v>24.27</v>
      </c>
    </row>
    <row r="320" spans="1:8">
      <c r="A320" s="902" t="s">
        <v>15902</v>
      </c>
      <c r="B320" s="903" t="s">
        <v>467</v>
      </c>
      <c r="C320" s="904"/>
      <c r="D320" s="904" t="s">
        <v>15903</v>
      </c>
      <c r="E320" s="905">
        <v>1</v>
      </c>
      <c r="F320" s="906"/>
      <c r="G320" s="916">
        <v>8.1199999999999992</v>
      </c>
      <c r="H320" s="156">
        <f>IF(G320="","",G320-G320*COMPASS!$U$11)</f>
        <v>8.1199999999999992</v>
      </c>
    </row>
    <row r="321" spans="1:8">
      <c r="A321" s="902" t="s">
        <v>198</v>
      </c>
      <c r="B321" s="903" t="s">
        <v>467</v>
      </c>
      <c r="C321" s="904"/>
      <c r="D321" s="904" t="s">
        <v>1742</v>
      </c>
      <c r="E321" s="905">
        <v>1</v>
      </c>
      <c r="F321" s="906"/>
      <c r="G321" s="916">
        <v>8.1199999999999992</v>
      </c>
      <c r="H321" s="156">
        <f>IF(G321="","",G321-G321*COMPASS!$U$11)</f>
        <v>8.1199999999999992</v>
      </c>
    </row>
    <row r="322" spans="1:8">
      <c r="A322" s="902" t="s">
        <v>111</v>
      </c>
      <c r="B322" s="903" t="s">
        <v>467</v>
      </c>
      <c r="C322" s="904"/>
      <c r="D322" s="904" t="s">
        <v>1743</v>
      </c>
      <c r="E322" s="905">
        <v>1</v>
      </c>
      <c r="F322" s="906"/>
      <c r="G322" s="916">
        <v>9.2100000000000009</v>
      </c>
      <c r="H322" s="156">
        <f>IF(G322="","",G322-G322*COMPASS!$U$11)</f>
        <v>9.2100000000000009</v>
      </c>
    </row>
    <row r="323" spans="1:8">
      <c r="A323" s="902" t="s">
        <v>112</v>
      </c>
      <c r="B323" s="903" t="s">
        <v>467</v>
      </c>
      <c r="C323" s="904"/>
      <c r="D323" s="904" t="s">
        <v>1744</v>
      </c>
      <c r="E323" s="905">
        <v>1</v>
      </c>
      <c r="F323" s="906"/>
      <c r="G323" s="916">
        <v>10.53</v>
      </c>
      <c r="H323" s="156">
        <f>IF(G323="","",G323-G323*COMPASS!$U$11)</f>
        <v>10.53</v>
      </c>
    </row>
    <row r="324" spans="1:8">
      <c r="A324" s="902" t="s">
        <v>113</v>
      </c>
      <c r="B324" s="903" t="s">
        <v>467</v>
      </c>
      <c r="C324" s="904"/>
      <c r="D324" s="904" t="s">
        <v>1745</v>
      </c>
      <c r="E324" s="905">
        <v>1</v>
      </c>
      <c r="F324" s="906"/>
      <c r="G324" s="916">
        <v>13.39</v>
      </c>
      <c r="H324" s="156">
        <f>IF(G324="","",G324-G324*COMPASS!$U$11)</f>
        <v>13.39</v>
      </c>
    </row>
    <row r="325" spans="1:8">
      <c r="A325" s="902" t="s">
        <v>114</v>
      </c>
      <c r="B325" s="903" t="s">
        <v>467</v>
      </c>
      <c r="C325" s="904"/>
      <c r="D325" s="904" t="s">
        <v>1746</v>
      </c>
      <c r="E325" s="905">
        <v>1</v>
      </c>
      <c r="F325" s="906"/>
      <c r="G325" s="916">
        <v>18.78</v>
      </c>
      <c r="H325" s="156">
        <f>IF(G325="","",G325-G325*COMPASS!$U$11)</f>
        <v>18.78</v>
      </c>
    </row>
    <row r="326" spans="1:8">
      <c r="A326" s="902" t="s">
        <v>15904</v>
      </c>
      <c r="B326" s="903" t="s">
        <v>467</v>
      </c>
      <c r="C326" s="904"/>
      <c r="D326" s="904" t="s">
        <v>15905</v>
      </c>
      <c r="E326" s="905">
        <v>1</v>
      </c>
      <c r="F326" s="906"/>
      <c r="G326" s="916">
        <v>23.28</v>
      </c>
      <c r="H326" s="156">
        <f>IF(G326="","",G326-G326*COMPASS!$U$11)</f>
        <v>23.28</v>
      </c>
    </row>
    <row r="327" spans="1:8">
      <c r="A327" s="902" t="s">
        <v>15906</v>
      </c>
      <c r="B327" s="903" t="s">
        <v>467</v>
      </c>
      <c r="C327" s="904"/>
      <c r="D327" s="904" t="s">
        <v>15907</v>
      </c>
      <c r="E327" s="905">
        <v>1</v>
      </c>
      <c r="F327" s="906"/>
      <c r="G327" s="916">
        <v>28.7</v>
      </c>
      <c r="H327" s="156">
        <f>IF(G327="","",G327-G327*COMPASS!$U$11)</f>
        <v>28.7</v>
      </c>
    </row>
    <row r="328" spans="1:8">
      <c r="A328" s="902" t="s">
        <v>15908</v>
      </c>
      <c r="B328" s="903" t="s">
        <v>467</v>
      </c>
      <c r="C328" s="904"/>
      <c r="D328" s="904" t="s">
        <v>15909</v>
      </c>
      <c r="E328" s="905">
        <v>1</v>
      </c>
      <c r="F328" s="917"/>
      <c r="G328" s="916">
        <v>6.86</v>
      </c>
      <c r="H328" s="156">
        <f>IF(G328="","",G328-G328*COMPASS!$U$11)</f>
        <v>6.86</v>
      </c>
    </row>
    <row r="329" spans="1:8">
      <c r="A329" s="902" t="s">
        <v>11609</v>
      </c>
      <c r="B329" s="903" t="s">
        <v>467</v>
      </c>
      <c r="C329" s="904"/>
      <c r="D329" s="904" t="s">
        <v>11610</v>
      </c>
      <c r="E329" s="905">
        <v>1</v>
      </c>
      <c r="F329" s="917"/>
      <c r="G329" s="916">
        <v>7.6</v>
      </c>
      <c r="H329" s="156">
        <f>IF(G329="","",G329-G329*COMPASS!$U$11)</f>
        <v>7.6</v>
      </c>
    </row>
    <row r="330" spans="1:8">
      <c r="A330" s="902" t="s">
        <v>11611</v>
      </c>
      <c r="B330" s="903" t="s">
        <v>467</v>
      </c>
      <c r="C330" s="904"/>
      <c r="D330" s="904" t="s">
        <v>11612</v>
      </c>
      <c r="E330" s="905">
        <v>1</v>
      </c>
      <c r="F330" s="917"/>
      <c r="G330" s="916">
        <v>9.06</v>
      </c>
      <c r="H330" s="156">
        <f>IF(G330="","",G330-G330*COMPASS!$U$11)</f>
        <v>9.06</v>
      </c>
    </row>
    <row r="331" spans="1:8">
      <c r="A331" s="902" t="s">
        <v>11613</v>
      </c>
      <c r="B331" s="903" t="s">
        <v>467</v>
      </c>
      <c r="C331" s="904"/>
      <c r="D331" s="904" t="s">
        <v>11614</v>
      </c>
      <c r="E331" s="905">
        <v>1</v>
      </c>
      <c r="F331" s="917"/>
      <c r="G331" s="916">
        <v>10.52</v>
      </c>
      <c r="H331" s="156">
        <f>IF(G331="","",G331-G331*COMPASS!$U$11)</f>
        <v>10.52</v>
      </c>
    </row>
    <row r="332" spans="1:8">
      <c r="A332" s="902" t="s">
        <v>11615</v>
      </c>
      <c r="B332" s="903" t="s">
        <v>467</v>
      </c>
      <c r="C332" s="904"/>
      <c r="D332" s="904" t="s">
        <v>11616</v>
      </c>
      <c r="E332" s="905">
        <v>1</v>
      </c>
      <c r="F332" s="917"/>
      <c r="G332" s="916">
        <v>12.72</v>
      </c>
      <c r="H332" s="156">
        <f>IF(G332="","",G332-G332*COMPASS!$U$11)</f>
        <v>12.72</v>
      </c>
    </row>
    <row r="333" spans="1:8">
      <c r="A333" s="902" t="s">
        <v>11617</v>
      </c>
      <c r="B333" s="903" t="s">
        <v>467</v>
      </c>
      <c r="C333" s="904"/>
      <c r="D333" s="904" t="s">
        <v>11618</v>
      </c>
      <c r="E333" s="905">
        <v>1</v>
      </c>
      <c r="F333" s="917"/>
      <c r="G333" s="916">
        <v>19.64</v>
      </c>
      <c r="H333" s="156">
        <f>IF(G333="","",G333-G333*COMPASS!$U$11)</f>
        <v>19.64</v>
      </c>
    </row>
    <row r="334" spans="1:8">
      <c r="A334" s="902" t="s">
        <v>15910</v>
      </c>
      <c r="B334" s="903" t="s">
        <v>467</v>
      </c>
      <c r="C334" s="904"/>
      <c r="D334" s="904" t="s">
        <v>15911</v>
      </c>
      <c r="E334" s="905">
        <v>1</v>
      </c>
      <c r="F334" s="917"/>
      <c r="G334" s="916">
        <v>28.05</v>
      </c>
      <c r="H334" s="156">
        <f>IF(G334="","",G334-G334*COMPASS!$U$11)</f>
        <v>28.05</v>
      </c>
    </row>
    <row r="335" spans="1:8">
      <c r="A335" s="902" t="s">
        <v>15912</v>
      </c>
      <c r="B335" s="903" t="s">
        <v>467</v>
      </c>
      <c r="C335" s="904"/>
      <c r="D335" s="904" t="s">
        <v>15913</v>
      </c>
      <c r="E335" s="905">
        <v>1</v>
      </c>
      <c r="F335" s="917"/>
      <c r="G335" s="916">
        <v>35.36</v>
      </c>
      <c r="H335" s="156">
        <f>IF(G335="","",G335-G335*COMPASS!$U$11)</f>
        <v>35.36</v>
      </c>
    </row>
    <row r="336" spans="1:8">
      <c r="A336" s="902" t="s">
        <v>1195</v>
      </c>
      <c r="B336" s="903" t="s">
        <v>216</v>
      </c>
      <c r="C336" s="904"/>
      <c r="D336" s="904" t="s">
        <v>9340</v>
      </c>
      <c r="E336" s="905">
        <v>1</v>
      </c>
      <c r="F336" s="906"/>
      <c r="G336" s="916">
        <v>7.52</v>
      </c>
      <c r="H336" s="156">
        <f>IF(G336="","",G336-G336*COMPASS!$U$11)</f>
        <v>7.52</v>
      </c>
    </row>
    <row r="337" spans="1:8">
      <c r="A337" s="902" t="s">
        <v>1196</v>
      </c>
      <c r="B337" s="903" t="s">
        <v>216</v>
      </c>
      <c r="C337" s="904"/>
      <c r="D337" s="904" t="s">
        <v>9341</v>
      </c>
      <c r="E337" s="905">
        <v>1</v>
      </c>
      <c r="F337" s="906"/>
      <c r="G337" s="916">
        <v>8.11</v>
      </c>
      <c r="H337" s="156">
        <f>IF(G337="","",G337-G337*COMPASS!$U$11)</f>
        <v>8.11</v>
      </c>
    </row>
    <row r="338" spans="1:8">
      <c r="A338" s="902" t="s">
        <v>1197</v>
      </c>
      <c r="B338" s="903" t="s">
        <v>216</v>
      </c>
      <c r="C338" s="904"/>
      <c r="D338" s="904" t="s">
        <v>9342</v>
      </c>
      <c r="E338" s="905">
        <v>1</v>
      </c>
      <c r="F338" s="906"/>
      <c r="G338" s="916">
        <v>8.91</v>
      </c>
      <c r="H338" s="156">
        <f>IF(G338="","",G338-G338*COMPASS!$U$11)</f>
        <v>8.91</v>
      </c>
    </row>
    <row r="339" spans="1:8">
      <c r="A339" s="902" t="s">
        <v>1198</v>
      </c>
      <c r="B339" s="903" t="s">
        <v>216</v>
      </c>
      <c r="C339" s="904"/>
      <c r="D339" s="904" t="s">
        <v>9343</v>
      </c>
      <c r="E339" s="905">
        <v>1</v>
      </c>
      <c r="F339" s="906"/>
      <c r="G339" s="916">
        <v>10.26</v>
      </c>
      <c r="H339" s="156">
        <f>IF(G339="","",G339-G339*COMPASS!$U$11)</f>
        <v>10.26</v>
      </c>
    </row>
    <row r="340" spans="1:8">
      <c r="A340" s="902" t="s">
        <v>1199</v>
      </c>
      <c r="B340" s="903" t="s">
        <v>216</v>
      </c>
      <c r="C340" s="904"/>
      <c r="D340" s="904" t="s">
        <v>9344</v>
      </c>
      <c r="E340" s="905">
        <v>1</v>
      </c>
      <c r="F340" s="906"/>
      <c r="G340" s="916">
        <v>13.76</v>
      </c>
      <c r="H340" s="156">
        <f>IF(G340="","",G340-G340*COMPASS!$U$11)</f>
        <v>13.76</v>
      </c>
    </row>
    <row r="341" spans="1:8">
      <c r="A341" s="902" t="s">
        <v>15914</v>
      </c>
      <c r="B341" s="903" t="s">
        <v>467</v>
      </c>
      <c r="C341" s="904"/>
      <c r="D341" s="904" t="s">
        <v>15915</v>
      </c>
      <c r="E341" s="905">
        <v>1</v>
      </c>
      <c r="F341" s="906"/>
      <c r="G341" s="916">
        <v>8.1999999999999993</v>
      </c>
      <c r="H341" s="156">
        <f>IF(G341="","",G341-G341*COMPASS!$U$11)</f>
        <v>8.1999999999999993</v>
      </c>
    </row>
    <row r="342" spans="1:8">
      <c r="A342" s="902" t="s">
        <v>1200</v>
      </c>
      <c r="B342" s="903" t="s">
        <v>467</v>
      </c>
      <c r="C342" s="904"/>
      <c r="D342" s="904" t="s">
        <v>9241</v>
      </c>
      <c r="E342" s="905">
        <v>1</v>
      </c>
      <c r="F342" s="906"/>
      <c r="G342" s="916">
        <v>8.07</v>
      </c>
      <c r="H342" s="156">
        <f>IF(G342="","",G342-G342*COMPASS!$U$11)</f>
        <v>8.07</v>
      </c>
    </row>
    <row r="343" spans="1:8">
      <c r="A343" s="902" t="s">
        <v>1201</v>
      </c>
      <c r="B343" s="903" t="s">
        <v>467</v>
      </c>
      <c r="C343" s="904"/>
      <c r="D343" s="904" t="s">
        <v>9242</v>
      </c>
      <c r="E343" s="905">
        <v>1</v>
      </c>
      <c r="F343" s="906"/>
      <c r="G343" s="916">
        <v>8.7200000000000006</v>
      </c>
      <c r="H343" s="156">
        <f>IF(G343="","",G343-G343*COMPASS!$U$11)</f>
        <v>8.7200000000000006</v>
      </c>
    </row>
    <row r="344" spans="1:8">
      <c r="A344" s="902" t="s">
        <v>1202</v>
      </c>
      <c r="B344" s="903" t="s">
        <v>467</v>
      </c>
      <c r="C344" s="904"/>
      <c r="D344" s="904" t="s">
        <v>9243</v>
      </c>
      <c r="E344" s="905">
        <v>1</v>
      </c>
      <c r="F344" s="906"/>
      <c r="G344" s="916">
        <v>9.75</v>
      </c>
      <c r="H344" s="156">
        <f>IF(G344="","",G344-G344*COMPASS!$U$11)</f>
        <v>9.75</v>
      </c>
    </row>
    <row r="345" spans="1:8">
      <c r="A345" s="902" t="s">
        <v>1203</v>
      </c>
      <c r="B345" s="903" t="s">
        <v>467</v>
      </c>
      <c r="C345" s="904"/>
      <c r="D345" s="904" t="s">
        <v>9244</v>
      </c>
      <c r="E345" s="905">
        <v>1</v>
      </c>
      <c r="F345" s="906"/>
      <c r="G345" s="916">
        <v>11.16</v>
      </c>
      <c r="H345" s="156">
        <f>IF(G345="","",G345-G345*COMPASS!$U$11)</f>
        <v>11.16</v>
      </c>
    </row>
    <row r="346" spans="1:8">
      <c r="A346" s="902" t="s">
        <v>1204</v>
      </c>
      <c r="B346" s="903" t="s">
        <v>467</v>
      </c>
      <c r="C346" s="904"/>
      <c r="D346" s="904" t="s">
        <v>9245</v>
      </c>
      <c r="E346" s="905">
        <v>1</v>
      </c>
      <c r="F346" s="906"/>
      <c r="G346" s="916">
        <v>13.18</v>
      </c>
      <c r="H346" s="156">
        <f>IF(G346="","",G346-G346*COMPASS!$U$11)</f>
        <v>13.18</v>
      </c>
    </row>
    <row r="347" spans="1:8">
      <c r="A347" s="902" t="s">
        <v>15916</v>
      </c>
      <c r="B347" s="903" t="s">
        <v>467</v>
      </c>
      <c r="C347" s="904"/>
      <c r="D347" s="904" t="s">
        <v>15917</v>
      </c>
      <c r="E347" s="905">
        <v>1</v>
      </c>
      <c r="F347" s="906"/>
      <c r="G347" s="916">
        <v>13.09</v>
      </c>
      <c r="H347" s="156">
        <f>IF(G347="","",G347-G347*COMPASS!$U$11)</f>
        <v>13.09</v>
      </c>
    </row>
    <row r="348" spans="1:8">
      <c r="A348" s="902" t="s">
        <v>15918</v>
      </c>
      <c r="B348" s="903" t="s">
        <v>467</v>
      </c>
      <c r="C348" s="904"/>
      <c r="D348" s="904" t="s">
        <v>15919</v>
      </c>
      <c r="E348" s="905">
        <v>1</v>
      </c>
      <c r="F348" s="906"/>
      <c r="G348" s="916">
        <v>14.84</v>
      </c>
      <c r="H348" s="156">
        <f>IF(G348="","",G348-G348*COMPASS!$U$11)</f>
        <v>14.84</v>
      </c>
    </row>
    <row r="349" spans="1:8">
      <c r="A349" s="941" t="s">
        <v>482</v>
      </c>
      <c r="B349" s="942"/>
      <c r="C349" s="943"/>
      <c r="D349" s="944"/>
      <c r="E349" s="960"/>
      <c r="F349" s="961"/>
      <c r="G349" s="962"/>
      <c r="H349" s="156" t="str">
        <f>IF(G349="","",G349-G349*COMPASS!$U$11)</f>
        <v/>
      </c>
    </row>
    <row r="350" spans="1:8">
      <c r="A350" s="902" t="s">
        <v>1205</v>
      </c>
      <c r="B350" s="903" t="s">
        <v>467</v>
      </c>
      <c r="C350" s="904"/>
      <c r="D350" s="904" t="s">
        <v>9246</v>
      </c>
      <c r="E350" s="905">
        <v>1</v>
      </c>
      <c r="F350" s="906"/>
      <c r="G350" s="916">
        <v>7.52</v>
      </c>
      <c r="H350" s="156">
        <f>IF(G350="","",G350-G350*COMPASS!$U$11)</f>
        <v>7.52</v>
      </c>
    </row>
    <row r="351" spans="1:8">
      <c r="A351" s="902" t="s">
        <v>1206</v>
      </c>
      <c r="B351" s="903" t="s">
        <v>467</v>
      </c>
      <c r="C351" s="904"/>
      <c r="D351" s="904" t="s">
        <v>9247</v>
      </c>
      <c r="E351" s="905">
        <v>1</v>
      </c>
      <c r="F351" s="906"/>
      <c r="G351" s="916">
        <v>8.11</v>
      </c>
      <c r="H351" s="156">
        <f>IF(G351="","",G351-G351*COMPASS!$U$11)</f>
        <v>8.11</v>
      </c>
    </row>
    <row r="352" spans="1:8">
      <c r="A352" s="902" t="s">
        <v>1207</v>
      </c>
      <c r="B352" s="903" t="s">
        <v>467</v>
      </c>
      <c r="C352" s="904"/>
      <c r="D352" s="904" t="s">
        <v>9248</v>
      </c>
      <c r="E352" s="905">
        <v>1</v>
      </c>
      <c r="F352" s="906"/>
      <c r="G352" s="916">
        <v>8.7100000000000009</v>
      </c>
      <c r="H352" s="156">
        <f>IF(G352="","",G352-G352*COMPASS!$U$11)</f>
        <v>8.7100000000000009</v>
      </c>
    </row>
    <row r="353" spans="1:8">
      <c r="A353" s="902" t="s">
        <v>1208</v>
      </c>
      <c r="B353" s="903" t="s">
        <v>467</v>
      </c>
      <c r="C353" s="904"/>
      <c r="D353" s="904" t="s">
        <v>9249</v>
      </c>
      <c r="E353" s="905">
        <v>1</v>
      </c>
      <c r="F353" s="906"/>
      <c r="G353" s="916">
        <v>10.64</v>
      </c>
      <c r="H353" s="156">
        <f>IF(G353="","",G353-G353*COMPASS!$U$11)</f>
        <v>10.64</v>
      </c>
    </row>
    <row r="354" spans="1:8">
      <c r="A354" s="902" t="s">
        <v>1209</v>
      </c>
      <c r="B354" s="903" t="s">
        <v>467</v>
      </c>
      <c r="C354" s="904"/>
      <c r="D354" s="904" t="s">
        <v>9250</v>
      </c>
      <c r="E354" s="905">
        <v>1</v>
      </c>
      <c r="F354" s="906"/>
      <c r="G354" s="916">
        <v>14.16</v>
      </c>
      <c r="H354" s="156">
        <f>IF(G354="","",G354-G354*COMPASS!$U$11)</f>
        <v>14.16</v>
      </c>
    </row>
    <row r="355" spans="1:8">
      <c r="A355" s="902" t="s">
        <v>1210</v>
      </c>
      <c r="B355" s="903" t="s">
        <v>467</v>
      </c>
      <c r="C355" s="904"/>
      <c r="D355" s="904" t="s">
        <v>9251</v>
      </c>
      <c r="E355" s="905">
        <v>1</v>
      </c>
      <c r="F355" s="906"/>
      <c r="G355" s="916">
        <v>7.92</v>
      </c>
      <c r="H355" s="156">
        <f>IF(G355="","",G355-G355*COMPASS!$U$11)</f>
        <v>7.92</v>
      </c>
    </row>
    <row r="356" spans="1:8">
      <c r="A356" s="902" t="s">
        <v>1211</v>
      </c>
      <c r="B356" s="903" t="s">
        <v>467</v>
      </c>
      <c r="C356" s="904"/>
      <c r="D356" s="904" t="s">
        <v>9252</v>
      </c>
      <c r="E356" s="905">
        <v>1</v>
      </c>
      <c r="F356" s="906"/>
      <c r="G356" s="916">
        <v>8.6300000000000008</v>
      </c>
      <c r="H356" s="156">
        <f>IF(G356="","",G356-G356*COMPASS!$U$11)</f>
        <v>8.6300000000000008</v>
      </c>
    </row>
    <row r="357" spans="1:8">
      <c r="A357" s="902" t="s">
        <v>1212</v>
      </c>
      <c r="B357" s="903" t="s">
        <v>467</v>
      </c>
      <c r="C357" s="904"/>
      <c r="D357" s="904" t="s">
        <v>9253</v>
      </c>
      <c r="E357" s="905">
        <v>1</v>
      </c>
      <c r="F357" s="906"/>
      <c r="G357" s="916">
        <v>9.56</v>
      </c>
      <c r="H357" s="156">
        <f>IF(G357="","",G357-G357*COMPASS!$U$11)</f>
        <v>9.56</v>
      </c>
    </row>
    <row r="358" spans="1:8">
      <c r="A358" s="902" t="s">
        <v>1213</v>
      </c>
      <c r="B358" s="903" t="s">
        <v>467</v>
      </c>
      <c r="C358" s="904"/>
      <c r="D358" s="904" t="s">
        <v>9254</v>
      </c>
      <c r="E358" s="905">
        <v>1</v>
      </c>
      <c r="F358" s="906"/>
      <c r="G358" s="916">
        <v>11.29</v>
      </c>
      <c r="H358" s="156">
        <f>IF(G358="","",G358-G358*COMPASS!$U$11)</f>
        <v>11.29</v>
      </c>
    </row>
    <row r="359" spans="1:8">
      <c r="A359" s="902" t="s">
        <v>1214</v>
      </c>
      <c r="B359" s="903" t="s">
        <v>467</v>
      </c>
      <c r="C359" s="904"/>
      <c r="D359" s="904" t="s">
        <v>9255</v>
      </c>
      <c r="E359" s="905">
        <v>1</v>
      </c>
      <c r="F359" s="906"/>
      <c r="G359" s="916">
        <v>16.21</v>
      </c>
      <c r="H359" s="156">
        <f>IF(G359="","",G359-G359*COMPASS!$U$11)</f>
        <v>16.21</v>
      </c>
    </row>
    <row r="360" spans="1:8">
      <c r="A360" s="902" t="s">
        <v>1215</v>
      </c>
      <c r="B360" s="903" t="s">
        <v>216</v>
      </c>
      <c r="C360" s="904"/>
      <c r="D360" s="904" t="s">
        <v>9345</v>
      </c>
      <c r="E360" s="905">
        <v>1</v>
      </c>
      <c r="F360" s="906"/>
      <c r="G360" s="916">
        <v>7.75</v>
      </c>
      <c r="H360" s="156">
        <f>IF(G360="","",G360-G360*COMPASS!$U$11)</f>
        <v>7.75</v>
      </c>
    </row>
    <row r="361" spans="1:8">
      <c r="A361" s="902" t="s">
        <v>1216</v>
      </c>
      <c r="B361" s="903" t="s">
        <v>216</v>
      </c>
      <c r="C361" s="904"/>
      <c r="D361" s="904" t="s">
        <v>9346</v>
      </c>
      <c r="E361" s="905">
        <v>1</v>
      </c>
      <c r="F361" s="906"/>
      <c r="G361" s="916">
        <v>8.51</v>
      </c>
      <c r="H361" s="156">
        <f>IF(G361="","",G361-G361*COMPASS!$U$11)</f>
        <v>8.51</v>
      </c>
    </row>
    <row r="362" spans="1:8">
      <c r="A362" s="902" t="s">
        <v>1217</v>
      </c>
      <c r="B362" s="903" t="s">
        <v>216</v>
      </c>
      <c r="C362" s="904"/>
      <c r="D362" s="904" t="s">
        <v>9347</v>
      </c>
      <c r="E362" s="905">
        <v>1</v>
      </c>
      <c r="F362" s="906"/>
      <c r="G362" s="916">
        <v>9.58</v>
      </c>
      <c r="H362" s="156">
        <f>IF(G362="","",G362-G362*COMPASS!$U$11)</f>
        <v>9.58</v>
      </c>
    </row>
    <row r="363" spans="1:8">
      <c r="A363" s="902" t="s">
        <v>1218</v>
      </c>
      <c r="B363" s="903" t="s">
        <v>216</v>
      </c>
      <c r="C363" s="904"/>
      <c r="D363" s="904" t="s">
        <v>9348</v>
      </c>
      <c r="E363" s="905">
        <v>1</v>
      </c>
      <c r="F363" s="906"/>
      <c r="G363" s="916">
        <v>11.5</v>
      </c>
      <c r="H363" s="156">
        <f>IF(G363="","",G363-G363*COMPASS!$U$11)</f>
        <v>11.5</v>
      </c>
    </row>
    <row r="364" spans="1:8">
      <c r="A364" s="902" t="s">
        <v>1219</v>
      </c>
      <c r="B364" s="903" t="s">
        <v>216</v>
      </c>
      <c r="C364" s="904"/>
      <c r="D364" s="904" t="s">
        <v>9349</v>
      </c>
      <c r="E364" s="905">
        <v>1</v>
      </c>
      <c r="F364" s="906"/>
      <c r="G364" s="916">
        <v>13.17</v>
      </c>
      <c r="H364" s="156">
        <f>IF(G364="","",G364-G364*COMPASS!$U$11)</f>
        <v>13.17</v>
      </c>
    </row>
    <row r="365" spans="1:8">
      <c r="A365" s="902" t="s">
        <v>1220</v>
      </c>
      <c r="B365" s="903" t="s">
        <v>467</v>
      </c>
      <c r="C365" s="904"/>
      <c r="D365" s="904" t="s">
        <v>9256</v>
      </c>
      <c r="E365" s="905">
        <v>1</v>
      </c>
      <c r="F365" s="906"/>
      <c r="G365" s="916">
        <v>7.7</v>
      </c>
      <c r="H365" s="156">
        <f>IF(G365="","",G365-G365*COMPASS!$U$11)</f>
        <v>7.7</v>
      </c>
    </row>
    <row r="366" spans="1:8">
      <c r="A366" s="902" t="s">
        <v>1221</v>
      </c>
      <c r="B366" s="903" t="s">
        <v>467</v>
      </c>
      <c r="C366" s="904"/>
      <c r="D366" s="904" t="s">
        <v>9257</v>
      </c>
      <c r="E366" s="905">
        <v>1</v>
      </c>
      <c r="F366" s="906"/>
      <c r="G366" s="916">
        <v>8.64</v>
      </c>
      <c r="H366" s="156">
        <f>IF(G366="","",G366-G366*COMPASS!$U$11)</f>
        <v>8.64</v>
      </c>
    </row>
    <row r="367" spans="1:8">
      <c r="A367" s="902" t="s">
        <v>1222</v>
      </c>
      <c r="B367" s="903" t="s">
        <v>467</v>
      </c>
      <c r="C367" s="904"/>
      <c r="D367" s="904" t="s">
        <v>9258</v>
      </c>
      <c r="E367" s="905">
        <v>1</v>
      </c>
      <c r="F367" s="906"/>
      <c r="G367" s="916">
        <v>9.23</v>
      </c>
      <c r="H367" s="156">
        <f>IF(G367="","",G367-G367*COMPASS!$U$11)</f>
        <v>9.23</v>
      </c>
    </row>
    <row r="368" spans="1:8">
      <c r="A368" s="902" t="s">
        <v>1223</v>
      </c>
      <c r="B368" s="903" t="s">
        <v>467</v>
      </c>
      <c r="C368" s="904"/>
      <c r="D368" s="904" t="s">
        <v>9259</v>
      </c>
      <c r="E368" s="905">
        <v>1</v>
      </c>
      <c r="F368" s="906"/>
      <c r="G368" s="916">
        <v>10.11</v>
      </c>
      <c r="H368" s="156">
        <f>IF(G368="","",G368-G368*COMPASS!$U$11)</f>
        <v>10.11</v>
      </c>
    </row>
    <row r="369" spans="1:8">
      <c r="A369" s="902" t="s">
        <v>1224</v>
      </c>
      <c r="B369" s="903" t="s">
        <v>467</v>
      </c>
      <c r="C369" s="904"/>
      <c r="D369" s="904" t="s">
        <v>9260</v>
      </c>
      <c r="E369" s="905">
        <v>1</v>
      </c>
      <c r="F369" s="906"/>
      <c r="G369" s="916">
        <v>11.73</v>
      </c>
      <c r="H369" s="156">
        <f>IF(G369="","",G369-G369*COMPASS!$U$11)</f>
        <v>11.73</v>
      </c>
    </row>
    <row r="370" spans="1:8">
      <c r="A370" s="941" t="s">
        <v>483</v>
      </c>
      <c r="B370" s="942"/>
      <c r="C370" s="943"/>
      <c r="D370" s="944"/>
      <c r="E370" s="960"/>
      <c r="F370" s="961"/>
      <c r="G370" s="962"/>
      <c r="H370" s="156" t="str">
        <f>IF(G370="","",G370-G370*COMPASS!$U$11)</f>
        <v/>
      </c>
    </row>
    <row r="371" spans="1:8">
      <c r="A371" s="902" t="s">
        <v>1225</v>
      </c>
      <c r="B371" s="903" t="s">
        <v>467</v>
      </c>
      <c r="C371" s="904"/>
      <c r="D371" s="904" t="s">
        <v>9261</v>
      </c>
      <c r="E371" s="905">
        <v>1</v>
      </c>
      <c r="F371" s="906"/>
      <c r="G371" s="916">
        <v>6.84</v>
      </c>
      <c r="H371" s="156">
        <f>IF(G371="","",G371-G371*COMPASS!$U$11)</f>
        <v>6.84</v>
      </c>
    </row>
    <row r="372" spans="1:8">
      <c r="A372" s="902" t="s">
        <v>1226</v>
      </c>
      <c r="B372" s="903" t="s">
        <v>467</v>
      </c>
      <c r="C372" s="904"/>
      <c r="D372" s="904" t="s">
        <v>9262</v>
      </c>
      <c r="E372" s="905">
        <v>1</v>
      </c>
      <c r="F372" s="906"/>
      <c r="G372" s="916">
        <v>7.82</v>
      </c>
      <c r="H372" s="156">
        <f>IF(G372="","",G372-G372*COMPASS!$U$11)</f>
        <v>7.82</v>
      </c>
    </row>
    <row r="373" spans="1:8">
      <c r="A373" s="902" t="s">
        <v>1227</v>
      </c>
      <c r="B373" s="903" t="s">
        <v>467</v>
      </c>
      <c r="C373" s="904"/>
      <c r="D373" s="904" t="s">
        <v>9263</v>
      </c>
      <c r="E373" s="905">
        <v>1</v>
      </c>
      <c r="F373" s="906"/>
      <c r="G373" s="916">
        <v>8.2200000000000006</v>
      </c>
      <c r="H373" s="156">
        <f>IF(G373="","",G373-G373*COMPASS!$U$11)</f>
        <v>8.2200000000000006</v>
      </c>
    </row>
    <row r="374" spans="1:8">
      <c r="A374" s="902" t="s">
        <v>1228</v>
      </c>
      <c r="B374" s="903" t="s">
        <v>467</v>
      </c>
      <c r="C374" s="904"/>
      <c r="D374" s="904" t="s">
        <v>9264</v>
      </c>
      <c r="E374" s="905">
        <v>1</v>
      </c>
      <c r="F374" s="906"/>
      <c r="G374" s="916">
        <v>9.34</v>
      </c>
      <c r="H374" s="156">
        <f>IF(G374="","",G374-G374*COMPASS!$U$11)</f>
        <v>9.34</v>
      </c>
    </row>
    <row r="375" spans="1:8">
      <c r="A375" s="902" t="s">
        <v>1229</v>
      </c>
      <c r="B375" s="903" t="s">
        <v>467</v>
      </c>
      <c r="C375" s="904"/>
      <c r="D375" s="904" t="s">
        <v>9265</v>
      </c>
      <c r="E375" s="905">
        <v>1</v>
      </c>
      <c r="F375" s="906"/>
      <c r="G375" s="916">
        <v>11.95</v>
      </c>
      <c r="H375" s="156">
        <f>IF(G375="","",G375-G375*COMPASS!$U$11)</f>
        <v>11.95</v>
      </c>
    </row>
    <row r="376" spans="1:8">
      <c r="A376" s="902" t="s">
        <v>15920</v>
      </c>
      <c r="B376" s="903" t="s">
        <v>467</v>
      </c>
      <c r="C376" s="904"/>
      <c r="D376" s="904" t="s">
        <v>15921</v>
      </c>
      <c r="E376" s="905">
        <v>1</v>
      </c>
      <c r="F376" s="906"/>
      <c r="G376" s="916">
        <v>6.75</v>
      </c>
      <c r="H376" s="156">
        <f>IF(G376="","",G376-G376*COMPASS!$U$11)</f>
        <v>6.75</v>
      </c>
    </row>
    <row r="377" spans="1:8">
      <c r="A377" s="902" t="s">
        <v>1378</v>
      </c>
      <c r="B377" s="903" t="s">
        <v>467</v>
      </c>
      <c r="C377" s="904"/>
      <c r="D377" s="904" t="s">
        <v>9266</v>
      </c>
      <c r="E377" s="905">
        <v>1</v>
      </c>
      <c r="F377" s="906"/>
      <c r="G377" s="916">
        <v>8.32</v>
      </c>
      <c r="H377" s="156">
        <f>IF(G377="","",G377-G377*COMPASS!$U$11)</f>
        <v>8.32</v>
      </c>
    </row>
    <row r="378" spans="1:8">
      <c r="A378" s="902" t="s">
        <v>717</v>
      </c>
      <c r="B378" s="903" t="s">
        <v>467</v>
      </c>
      <c r="C378" s="904"/>
      <c r="D378" s="904" t="s">
        <v>9267</v>
      </c>
      <c r="E378" s="905">
        <v>1</v>
      </c>
      <c r="F378" s="906"/>
      <c r="G378" s="916">
        <v>8.5</v>
      </c>
      <c r="H378" s="156">
        <f>IF(G378="","",G378-G378*COMPASS!$U$11)</f>
        <v>8.5</v>
      </c>
    </row>
    <row r="379" spans="1:8">
      <c r="A379" s="902" t="s">
        <v>718</v>
      </c>
      <c r="B379" s="903" t="s">
        <v>467</v>
      </c>
      <c r="C379" s="904"/>
      <c r="D379" s="904" t="s">
        <v>9268</v>
      </c>
      <c r="E379" s="905">
        <v>1</v>
      </c>
      <c r="F379" s="906"/>
      <c r="G379" s="916">
        <v>10.39</v>
      </c>
      <c r="H379" s="156">
        <f>IF(G379="","",G379-G379*COMPASS!$U$11)</f>
        <v>10.39</v>
      </c>
    </row>
    <row r="380" spans="1:8">
      <c r="A380" s="902" t="s">
        <v>719</v>
      </c>
      <c r="B380" s="903" t="s">
        <v>467</v>
      </c>
      <c r="C380" s="904"/>
      <c r="D380" s="904" t="s">
        <v>9269</v>
      </c>
      <c r="E380" s="905">
        <v>1</v>
      </c>
      <c r="F380" s="906"/>
      <c r="G380" s="916">
        <v>11.81</v>
      </c>
      <c r="H380" s="156">
        <f>IF(G380="","",G380-G380*COMPASS!$U$11)</f>
        <v>11.81</v>
      </c>
    </row>
    <row r="381" spans="1:8">
      <c r="A381" s="902" t="s">
        <v>720</v>
      </c>
      <c r="B381" s="903" t="s">
        <v>467</v>
      </c>
      <c r="C381" s="904"/>
      <c r="D381" s="904" t="s">
        <v>9270</v>
      </c>
      <c r="E381" s="905">
        <v>1</v>
      </c>
      <c r="F381" s="906"/>
      <c r="G381" s="916">
        <v>14.67</v>
      </c>
      <c r="H381" s="156">
        <f>IF(G381="","",G381-G381*COMPASS!$U$11)</f>
        <v>14.67</v>
      </c>
    </row>
    <row r="382" spans="1:8">
      <c r="A382" s="902" t="s">
        <v>15922</v>
      </c>
      <c r="B382" s="903" t="s">
        <v>467</v>
      </c>
      <c r="C382" s="904"/>
      <c r="D382" s="904" t="s">
        <v>15923</v>
      </c>
      <c r="E382" s="905">
        <v>1</v>
      </c>
      <c r="F382" s="906"/>
      <c r="G382" s="916">
        <v>18.309999999999999</v>
      </c>
      <c r="H382" s="156">
        <f>IF(G382="","",G382-G382*COMPASS!$U$11)</f>
        <v>18.309999999999999</v>
      </c>
    </row>
    <row r="383" spans="1:8">
      <c r="A383" s="902" t="s">
        <v>15924</v>
      </c>
      <c r="B383" s="903" t="s">
        <v>467</v>
      </c>
      <c r="C383" s="904"/>
      <c r="D383" s="904" t="s">
        <v>15925</v>
      </c>
      <c r="E383" s="905">
        <v>1</v>
      </c>
      <c r="F383" s="906"/>
      <c r="G383" s="916">
        <v>21.96</v>
      </c>
      <c r="H383" s="156">
        <f>IF(G383="","",G383-G383*COMPASS!$U$11)</f>
        <v>21.96</v>
      </c>
    </row>
    <row r="384" spans="1:8">
      <c r="A384" s="902" t="s">
        <v>15926</v>
      </c>
      <c r="B384" s="903" t="s">
        <v>467</v>
      </c>
      <c r="C384" s="904"/>
      <c r="D384" s="904" t="s">
        <v>15927</v>
      </c>
      <c r="E384" s="905">
        <v>1</v>
      </c>
      <c r="F384" s="906"/>
      <c r="G384" s="916">
        <v>8.51</v>
      </c>
      <c r="H384" s="156">
        <f>IF(G384="","",G384-G384*COMPASS!$U$11)</f>
        <v>8.51</v>
      </c>
    </row>
    <row r="385" spans="1:8">
      <c r="A385" s="902" t="s">
        <v>115</v>
      </c>
      <c r="B385" s="903" t="s">
        <v>467</v>
      </c>
      <c r="C385" s="904"/>
      <c r="D385" s="904" t="s">
        <v>9350</v>
      </c>
      <c r="E385" s="905">
        <v>1</v>
      </c>
      <c r="F385" s="906"/>
      <c r="G385" s="916">
        <v>8.3800000000000008</v>
      </c>
      <c r="H385" s="156">
        <f>IF(G385="","",G385-G385*COMPASS!$U$11)</f>
        <v>8.3800000000000008</v>
      </c>
    </row>
    <row r="386" spans="1:8">
      <c r="A386" s="902" t="s">
        <v>116</v>
      </c>
      <c r="B386" s="903" t="s">
        <v>467</v>
      </c>
      <c r="C386" s="904"/>
      <c r="D386" s="904" t="s">
        <v>9351</v>
      </c>
      <c r="E386" s="905">
        <v>1</v>
      </c>
      <c r="F386" s="906"/>
      <c r="G386" s="916">
        <v>9.51</v>
      </c>
      <c r="H386" s="156">
        <f>IF(G386="","",G386-G386*COMPASS!$U$11)</f>
        <v>9.51</v>
      </c>
    </row>
    <row r="387" spans="1:8">
      <c r="A387" s="902" t="s">
        <v>117</v>
      </c>
      <c r="B387" s="903" t="s">
        <v>467</v>
      </c>
      <c r="C387" s="904"/>
      <c r="D387" s="904" t="s">
        <v>9352</v>
      </c>
      <c r="E387" s="905">
        <v>1</v>
      </c>
      <c r="F387" s="906"/>
      <c r="G387" s="916">
        <v>9.7899999999999991</v>
      </c>
      <c r="H387" s="156">
        <f>IF(G387="","",G387-G387*COMPASS!$U$11)</f>
        <v>9.7899999999999991</v>
      </c>
    </row>
    <row r="388" spans="1:8">
      <c r="A388" s="902" t="s">
        <v>118</v>
      </c>
      <c r="B388" s="903" t="s">
        <v>467</v>
      </c>
      <c r="C388" s="904"/>
      <c r="D388" s="904" t="s">
        <v>9353</v>
      </c>
      <c r="E388" s="905">
        <v>1</v>
      </c>
      <c r="F388" s="906"/>
      <c r="G388" s="916">
        <v>12.38</v>
      </c>
      <c r="H388" s="156">
        <f>IF(G388="","",G388-G388*COMPASS!$U$11)</f>
        <v>12.38</v>
      </c>
    </row>
    <row r="389" spans="1:8">
      <c r="A389" s="902" t="s">
        <v>119</v>
      </c>
      <c r="B389" s="903" t="s">
        <v>467</v>
      </c>
      <c r="C389" s="904"/>
      <c r="D389" s="904" t="s">
        <v>9354</v>
      </c>
      <c r="E389" s="905">
        <v>1</v>
      </c>
      <c r="F389" s="906"/>
      <c r="G389" s="916">
        <v>17.760000000000002</v>
      </c>
      <c r="H389" s="156">
        <f>IF(G389="","",G389-G389*COMPASS!$U$11)</f>
        <v>17.760000000000002</v>
      </c>
    </row>
    <row r="390" spans="1:8">
      <c r="A390" s="902" t="s">
        <v>15928</v>
      </c>
      <c r="B390" s="903" t="s">
        <v>467</v>
      </c>
      <c r="C390" s="904"/>
      <c r="D390" s="904" t="s">
        <v>15929</v>
      </c>
      <c r="E390" s="905">
        <v>1</v>
      </c>
      <c r="F390" s="906"/>
      <c r="G390" s="916">
        <v>23.15</v>
      </c>
      <c r="H390" s="156">
        <f>IF(G390="","",G390-G390*COMPASS!$U$11)</f>
        <v>23.15</v>
      </c>
    </row>
    <row r="391" spans="1:8">
      <c r="A391" s="902" t="s">
        <v>15930</v>
      </c>
      <c r="B391" s="903" t="s">
        <v>467</v>
      </c>
      <c r="C391" s="904"/>
      <c r="D391" s="904" t="s">
        <v>15931</v>
      </c>
      <c r="E391" s="905">
        <v>1</v>
      </c>
      <c r="F391" s="906"/>
      <c r="G391" s="916">
        <v>28.53</v>
      </c>
      <c r="H391" s="156">
        <f>IF(G391="","",G391-G391*COMPASS!$U$11)</f>
        <v>28.53</v>
      </c>
    </row>
    <row r="392" spans="1:8">
      <c r="A392" s="902" t="s">
        <v>15932</v>
      </c>
      <c r="B392" s="903" t="s">
        <v>467</v>
      </c>
      <c r="C392" s="904"/>
      <c r="D392" s="904" t="s">
        <v>15933</v>
      </c>
      <c r="E392" s="905">
        <v>1</v>
      </c>
      <c r="F392" s="917"/>
      <c r="G392" s="916">
        <v>4.96</v>
      </c>
      <c r="H392" s="156">
        <f>IF(G392="","",G392-G392*COMPASS!$U$11)</f>
        <v>4.96</v>
      </c>
    </row>
    <row r="393" spans="1:8">
      <c r="A393" s="902" t="s">
        <v>11619</v>
      </c>
      <c r="B393" s="903" t="s">
        <v>467</v>
      </c>
      <c r="C393" s="904"/>
      <c r="D393" s="904" t="s">
        <v>11620</v>
      </c>
      <c r="E393" s="905">
        <v>1</v>
      </c>
      <c r="F393" s="917"/>
      <c r="G393" s="916">
        <v>6.97</v>
      </c>
      <c r="H393" s="156">
        <f>IF(G393="","",G393-G393*COMPASS!$U$11)</f>
        <v>6.97</v>
      </c>
    </row>
    <row r="394" spans="1:8">
      <c r="A394" s="902" t="s">
        <v>11621</v>
      </c>
      <c r="B394" s="903" t="s">
        <v>467</v>
      </c>
      <c r="C394" s="904"/>
      <c r="D394" s="904" t="s">
        <v>11622</v>
      </c>
      <c r="E394" s="905">
        <v>1</v>
      </c>
      <c r="F394" s="917"/>
      <c r="G394" s="916">
        <v>8.83</v>
      </c>
      <c r="H394" s="156">
        <f>IF(G394="","",G394-G394*COMPASS!$U$11)</f>
        <v>8.83</v>
      </c>
    </row>
    <row r="395" spans="1:8">
      <c r="A395" s="902" t="s">
        <v>11623</v>
      </c>
      <c r="B395" s="903" t="s">
        <v>467</v>
      </c>
      <c r="C395" s="904"/>
      <c r="D395" s="904" t="s">
        <v>11624</v>
      </c>
      <c r="E395" s="905">
        <v>1</v>
      </c>
      <c r="F395" s="917"/>
      <c r="G395" s="916">
        <v>9.74</v>
      </c>
      <c r="H395" s="156">
        <f>IF(G395="","",G395-G395*COMPASS!$U$11)</f>
        <v>9.74</v>
      </c>
    </row>
    <row r="396" spans="1:8">
      <c r="A396" s="902" t="s">
        <v>11625</v>
      </c>
      <c r="B396" s="903" t="s">
        <v>467</v>
      </c>
      <c r="C396" s="904"/>
      <c r="D396" s="904" t="s">
        <v>11626</v>
      </c>
      <c r="E396" s="905">
        <v>1</v>
      </c>
      <c r="F396" s="917"/>
      <c r="G396" s="916">
        <v>12.51</v>
      </c>
      <c r="H396" s="156">
        <f>IF(G396="","",G396-G396*COMPASS!$U$11)</f>
        <v>12.51</v>
      </c>
    </row>
    <row r="397" spans="1:8">
      <c r="A397" s="902" t="s">
        <v>11627</v>
      </c>
      <c r="B397" s="903" t="s">
        <v>467</v>
      </c>
      <c r="C397" s="904"/>
      <c r="D397" s="904" t="s">
        <v>11628</v>
      </c>
      <c r="E397" s="905">
        <v>1</v>
      </c>
      <c r="F397" s="917"/>
      <c r="G397" s="916">
        <v>19.420000000000002</v>
      </c>
      <c r="H397" s="156">
        <f>IF(G397="","",G397-G397*COMPASS!$U$11)</f>
        <v>19.420000000000002</v>
      </c>
    </row>
    <row r="398" spans="1:8">
      <c r="A398" s="902" t="s">
        <v>15934</v>
      </c>
      <c r="B398" s="903" t="s">
        <v>467</v>
      </c>
      <c r="C398" s="904"/>
      <c r="D398" s="904" t="s">
        <v>15935</v>
      </c>
      <c r="E398" s="905">
        <v>1</v>
      </c>
      <c r="F398" s="917"/>
      <c r="G398" s="916">
        <v>26.34</v>
      </c>
      <c r="H398" s="156">
        <f>IF(G398="","",G398-G398*COMPASS!$U$11)</f>
        <v>26.34</v>
      </c>
    </row>
    <row r="399" spans="1:8">
      <c r="A399" s="902" t="s">
        <v>15936</v>
      </c>
      <c r="B399" s="903" t="s">
        <v>467</v>
      </c>
      <c r="C399" s="904"/>
      <c r="D399" s="904" t="s">
        <v>15937</v>
      </c>
      <c r="E399" s="905">
        <v>1</v>
      </c>
      <c r="F399" s="917"/>
      <c r="G399" s="916">
        <v>33.25</v>
      </c>
      <c r="H399" s="156">
        <f>IF(G399="","",G399-G399*COMPASS!$U$11)</f>
        <v>33.25</v>
      </c>
    </row>
    <row r="400" spans="1:8">
      <c r="A400" s="902" t="s">
        <v>721</v>
      </c>
      <c r="B400" s="903" t="s">
        <v>216</v>
      </c>
      <c r="C400" s="904"/>
      <c r="D400" s="904" t="s">
        <v>9355</v>
      </c>
      <c r="E400" s="905">
        <v>1</v>
      </c>
      <c r="F400" s="906"/>
      <c r="G400" s="916">
        <v>7.7</v>
      </c>
      <c r="H400" s="156">
        <f>IF(G400="","",G400-G400*COMPASS!$U$11)</f>
        <v>7.7</v>
      </c>
    </row>
    <row r="401" spans="1:8">
      <c r="A401" s="902" t="s">
        <v>722</v>
      </c>
      <c r="B401" s="903" t="s">
        <v>216</v>
      </c>
      <c r="C401" s="904"/>
      <c r="D401" s="904" t="s">
        <v>9356</v>
      </c>
      <c r="E401" s="905">
        <v>1</v>
      </c>
      <c r="F401" s="906"/>
      <c r="G401" s="916">
        <v>8.31</v>
      </c>
      <c r="H401" s="156">
        <f>IF(G401="","",G401-G401*COMPASS!$U$11)</f>
        <v>8.31</v>
      </c>
    </row>
    <row r="402" spans="1:8">
      <c r="A402" s="902" t="s">
        <v>723</v>
      </c>
      <c r="B402" s="903" t="s">
        <v>216</v>
      </c>
      <c r="C402" s="904"/>
      <c r="D402" s="904" t="s">
        <v>9357</v>
      </c>
      <c r="E402" s="905">
        <v>1</v>
      </c>
      <c r="F402" s="906"/>
      <c r="G402" s="916">
        <v>9.1300000000000008</v>
      </c>
      <c r="H402" s="156">
        <f>IF(G402="","",G402-G402*COMPASS!$U$11)</f>
        <v>9.1300000000000008</v>
      </c>
    </row>
    <row r="403" spans="1:8">
      <c r="A403" s="902" t="s">
        <v>724</v>
      </c>
      <c r="B403" s="903" t="s">
        <v>216</v>
      </c>
      <c r="C403" s="904"/>
      <c r="D403" s="904" t="s">
        <v>9358</v>
      </c>
      <c r="E403" s="905">
        <v>1</v>
      </c>
      <c r="F403" s="906"/>
      <c r="G403" s="916">
        <v>10.83</v>
      </c>
      <c r="H403" s="156">
        <f>IF(G403="","",G403-G403*COMPASS!$U$11)</f>
        <v>10.83</v>
      </c>
    </row>
    <row r="404" spans="1:8">
      <c r="A404" s="902" t="s">
        <v>725</v>
      </c>
      <c r="B404" s="903" t="s">
        <v>216</v>
      </c>
      <c r="C404" s="904"/>
      <c r="D404" s="904" t="s">
        <v>9359</v>
      </c>
      <c r="E404" s="905">
        <v>1</v>
      </c>
      <c r="F404" s="906"/>
      <c r="G404" s="916">
        <v>13.61</v>
      </c>
      <c r="H404" s="156">
        <f>IF(G404="","",G404-G404*COMPASS!$U$11)</f>
        <v>13.61</v>
      </c>
    </row>
    <row r="405" spans="1:8">
      <c r="A405" s="902" t="s">
        <v>15938</v>
      </c>
      <c r="B405" s="903" t="s">
        <v>467</v>
      </c>
      <c r="C405" s="904"/>
      <c r="D405" s="904" t="s">
        <v>15939</v>
      </c>
      <c r="E405" s="905">
        <v>1</v>
      </c>
      <c r="F405" s="906"/>
      <c r="G405" s="916">
        <v>7.87</v>
      </c>
      <c r="H405" s="156">
        <f>IF(G405="","",G405-G405*COMPASS!$U$11)</f>
        <v>7.87</v>
      </c>
    </row>
    <row r="406" spans="1:8">
      <c r="A406" s="902" t="s">
        <v>726</v>
      </c>
      <c r="B406" s="903" t="s">
        <v>467</v>
      </c>
      <c r="C406" s="904"/>
      <c r="D406" s="904" t="s">
        <v>9271</v>
      </c>
      <c r="E406" s="905">
        <v>1</v>
      </c>
      <c r="F406" s="906"/>
      <c r="G406" s="916">
        <v>7.67</v>
      </c>
      <c r="H406" s="156">
        <f>IF(G406="","",G406-G406*COMPASS!$U$11)</f>
        <v>7.67</v>
      </c>
    </row>
    <row r="407" spans="1:8">
      <c r="A407" s="902" t="s">
        <v>727</v>
      </c>
      <c r="B407" s="903" t="s">
        <v>467</v>
      </c>
      <c r="C407" s="904"/>
      <c r="D407" s="904" t="s">
        <v>9272</v>
      </c>
      <c r="E407" s="905">
        <v>1</v>
      </c>
      <c r="F407" s="906"/>
      <c r="G407" s="916">
        <v>8.08</v>
      </c>
      <c r="H407" s="156">
        <f>IF(G407="","",G407-G407*COMPASS!$U$11)</f>
        <v>8.08</v>
      </c>
    </row>
    <row r="408" spans="1:8">
      <c r="A408" s="902" t="s">
        <v>728</v>
      </c>
      <c r="B408" s="903" t="s">
        <v>467</v>
      </c>
      <c r="C408" s="904"/>
      <c r="D408" s="904" t="s">
        <v>9273</v>
      </c>
      <c r="E408" s="905">
        <v>1</v>
      </c>
      <c r="F408" s="906"/>
      <c r="G408" s="916">
        <v>9.23</v>
      </c>
      <c r="H408" s="156">
        <f>IF(G408="","",G408-G408*COMPASS!$U$11)</f>
        <v>9.23</v>
      </c>
    </row>
    <row r="409" spans="1:8">
      <c r="A409" s="902" t="s">
        <v>729</v>
      </c>
      <c r="B409" s="903" t="s">
        <v>467</v>
      </c>
      <c r="C409" s="904"/>
      <c r="D409" s="904" t="s">
        <v>9274</v>
      </c>
      <c r="E409" s="905">
        <v>1</v>
      </c>
      <c r="F409" s="906"/>
      <c r="G409" s="916">
        <v>10.52</v>
      </c>
      <c r="H409" s="156">
        <f>IF(G409="","",G409-G409*COMPASS!$U$11)</f>
        <v>10.52</v>
      </c>
    </row>
    <row r="410" spans="1:8">
      <c r="A410" s="902" t="s">
        <v>730</v>
      </c>
      <c r="B410" s="903" t="s">
        <v>467</v>
      </c>
      <c r="C410" s="904"/>
      <c r="D410" s="904" t="s">
        <v>9275</v>
      </c>
      <c r="E410" s="905">
        <v>1</v>
      </c>
      <c r="F410" s="906"/>
      <c r="G410" s="916">
        <v>12.09</v>
      </c>
      <c r="H410" s="156">
        <f>IF(G410="","",G410-G410*COMPASS!$U$11)</f>
        <v>12.09</v>
      </c>
    </row>
    <row r="411" spans="1:8">
      <c r="A411" s="902" t="s">
        <v>15940</v>
      </c>
      <c r="B411" s="903" t="s">
        <v>467</v>
      </c>
      <c r="C411" s="904"/>
      <c r="D411" s="904" t="s">
        <v>15941</v>
      </c>
      <c r="E411" s="905">
        <v>1</v>
      </c>
      <c r="F411" s="906"/>
      <c r="G411" s="916">
        <v>13.95</v>
      </c>
      <c r="H411" s="156">
        <f>IF(G411="","",G411-G411*COMPASS!$U$11)</f>
        <v>13.95</v>
      </c>
    </row>
    <row r="412" spans="1:8">
      <c r="A412" s="902" t="s">
        <v>15942</v>
      </c>
      <c r="B412" s="903" t="s">
        <v>467</v>
      </c>
      <c r="C412" s="904"/>
      <c r="D412" s="904" t="s">
        <v>15943</v>
      </c>
      <c r="E412" s="905">
        <v>1</v>
      </c>
      <c r="F412" s="906"/>
      <c r="G412" s="916">
        <v>15.8</v>
      </c>
      <c r="H412" s="156">
        <f>IF(G412="","",G412-G412*COMPASS!$U$11)</f>
        <v>15.8</v>
      </c>
    </row>
    <row r="413" spans="1:8">
      <c r="A413" s="941" t="s">
        <v>4531</v>
      </c>
      <c r="B413" s="942"/>
      <c r="C413" s="943"/>
      <c r="D413" s="944"/>
      <c r="E413" s="960"/>
      <c r="F413" s="961"/>
      <c r="G413" s="962"/>
      <c r="H413" s="156" t="str">
        <f>IF(G413="","",G413-G413*COMPASS!$U$11)</f>
        <v/>
      </c>
    </row>
    <row r="414" spans="1:8">
      <c r="A414" s="902" t="s">
        <v>731</v>
      </c>
      <c r="B414" s="903" t="s">
        <v>216</v>
      </c>
      <c r="C414" s="904"/>
      <c r="D414" s="904" t="s">
        <v>1734</v>
      </c>
      <c r="E414" s="905">
        <v>1</v>
      </c>
      <c r="F414" s="906"/>
      <c r="G414" s="916">
        <v>0.76124999999999998</v>
      </c>
      <c r="H414" s="156">
        <f>IF(G414="","",G414-G414*COMPASS!$U$11)</f>
        <v>0.76124999999999998</v>
      </c>
    </row>
    <row r="415" spans="1:8">
      <c r="A415" s="902" t="s">
        <v>732</v>
      </c>
      <c r="B415" s="903" t="s">
        <v>216</v>
      </c>
      <c r="C415" s="904"/>
      <c r="D415" s="904" t="s">
        <v>1735</v>
      </c>
      <c r="E415" s="905">
        <v>1</v>
      </c>
      <c r="F415" s="906"/>
      <c r="G415" s="916">
        <v>1.1672499999999999</v>
      </c>
      <c r="H415" s="156">
        <f>IF(G415="","",G415-G415*COMPASS!$U$11)</f>
        <v>1.1672499999999999</v>
      </c>
    </row>
    <row r="416" spans="1:8">
      <c r="A416" s="902" t="s">
        <v>733</v>
      </c>
      <c r="B416" s="903" t="s">
        <v>216</v>
      </c>
      <c r="C416" s="904"/>
      <c r="D416" s="904" t="s">
        <v>1736</v>
      </c>
      <c r="E416" s="905">
        <v>1</v>
      </c>
      <c r="F416" s="906"/>
      <c r="G416" s="916">
        <v>0.58869999999999989</v>
      </c>
      <c r="H416" s="156">
        <f>IF(G416="","",G416-G416*COMPASS!$U$11)</f>
        <v>0.58869999999999989</v>
      </c>
    </row>
    <row r="417" spans="1:8">
      <c r="A417" s="902" t="s">
        <v>4215</v>
      </c>
      <c r="B417" s="903" t="s">
        <v>216</v>
      </c>
      <c r="C417" s="904"/>
      <c r="D417" s="904" t="s">
        <v>4214</v>
      </c>
      <c r="E417" s="905">
        <v>1</v>
      </c>
      <c r="F417" s="906"/>
      <c r="G417" s="916">
        <v>1.3194999999999999</v>
      </c>
      <c r="H417" s="156">
        <f>IF(G417="","",G417-G417*COMPASS!$U$11)</f>
        <v>1.3194999999999999</v>
      </c>
    </row>
    <row r="418" spans="1:8">
      <c r="A418" s="941" t="s">
        <v>12328</v>
      </c>
      <c r="B418" s="942"/>
      <c r="C418" s="943"/>
      <c r="D418" s="944"/>
      <c r="E418" s="960"/>
      <c r="F418" s="961"/>
      <c r="G418" s="962"/>
      <c r="H418" s="156" t="str">
        <f>IF(G418="","",G418-G418*COMPASS!$U$11)</f>
        <v/>
      </c>
    </row>
    <row r="419" spans="1:8">
      <c r="A419" s="902" t="s">
        <v>734</v>
      </c>
      <c r="B419" s="903" t="s">
        <v>571</v>
      </c>
      <c r="C419" s="904"/>
      <c r="D419" s="904" t="s">
        <v>13142</v>
      </c>
      <c r="E419" s="905">
        <v>1</v>
      </c>
      <c r="F419" s="906"/>
      <c r="G419" s="916">
        <v>17.38</v>
      </c>
      <c r="H419" s="156">
        <f>IF(G419="","",G419-G419*COMPASS!$U$11)</f>
        <v>17.38</v>
      </c>
    </row>
    <row r="420" spans="1:8">
      <c r="A420" s="902" t="s">
        <v>735</v>
      </c>
      <c r="B420" s="903" t="s">
        <v>571</v>
      </c>
      <c r="C420" s="904"/>
      <c r="D420" s="904" t="s">
        <v>13143</v>
      </c>
      <c r="E420" s="905">
        <v>1</v>
      </c>
      <c r="F420" s="906"/>
      <c r="G420" s="916">
        <v>19.739999999999998</v>
      </c>
      <c r="H420" s="156">
        <f>IF(G420="","",G420-G420*COMPASS!$U$11)</f>
        <v>19.739999999999998</v>
      </c>
    </row>
    <row r="421" spans="1:8">
      <c r="A421" s="902" t="s">
        <v>736</v>
      </c>
      <c r="B421" s="903" t="s">
        <v>571</v>
      </c>
      <c r="C421" s="904"/>
      <c r="D421" s="904" t="s">
        <v>13144</v>
      </c>
      <c r="E421" s="905">
        <v>1</v>
      </c>
      <c r="F421" s="906"/>
      <c r="G421" s="916">
        <v>22.09</v>
      </c>
      <c r="H421" s="156">
        <f>IF(G421="","",G421-G421*COMPASS!$U$11)</f>
        <v>22.09</v>
      </c>
    </row>
    <row r="422" spans="1:8">
      <c r="A422" s="902" t="s">
        <v>737</v>
      </c>
      <c r="B422" s="903" t="s">
        <v>571</v>
      </c>
      <c r="C422" s="904"/>
      <c r="D422" s="904" t="s">
        <v>13145</v>
      </c>
      <c r="E422" s="905">
        <v>1</v>
      </c>
      <c r="F422" s="906"/>
      <c r="G422" s="916">
        <v>26.8</v>
      </c>
      <c r="H422" s="156">
        <f>IF(G422="","",G422-G422*COMPASS!$U$11)</f>
        <v>26.8</v>
      </c>
    </row>
    <row r="423" spans="1:8">
      <c r="A423" s="902" t="s">
        <v>738</v>
      </c>
      <c r="B423" s="903" t="s">
        <v>571</v>
      </c>
      <c r="C423" s="904"/>
      <c r="D423" s="904" t="s">
        <v>13146</v>
      </c>
      <c r="E423" s="905">
        <v>1</v>
      </c>
      <c r="F423" s="906"/>
      <c r="G423" s="916">
        <v>38.58</v>
      </c>
      <c r="H423" s="156">
        <f>IF(G423="","",G423-G423*COMPASS!$U$11)</f>
        <v>38.58</v>
      </c>
    </row>
    <row r="424" spans="1:8">
      <c r="A424" s="902" t="s">
        <v>13147</v>
      </c>
      <c r="B424" s="903" t="s">
        <v>571</v>
      </c>
      <c r="C424" s="904"/>
      <c r="D424" s="904" t="s">
        <v>13148</v>
      </c>
      <c r="E424" s="905">
        <v>1</v>
      </c>
      <c r="F424" s="915"/>
      <c r="G424" s="916">
        <v>17.52</v>
      </c>
      <c r="H424" s="156">
        <f>IF(G424="","",G424-G424*COMPASS!$U$11)</f>
        <v>17.52</v>
      </c>
    </row>
    <row r="425" spans="1:8">
      <c r="A425" s="902" t="s">
        <v>13149</v>
      </c>
      <c r="B425" s="903" t="s">
        <v>571</v>
      </c>
      <c r="C425" s="904"/>
      <c r="D425" s="904" t="s">
        <v>13150</v>
      </c>
      <c r="E425" s="905">
        <v>1</v>
      </c>
      <c r="F425" s="906"/>
      <c r="G425" s="916">
        <v>20.399999999999999</v>
      </c>
      <c r="H425" s="156">
        <f>IF(G425="","",G425-G425*COMPASS!$U$11)</f>
        <v>20.399999999999999</v>
      </c>
    </row>
    <row r="426" spans="1:8">
      <c r="A426" s="902" t="s">
        <v>13151</v>
      </c>
      <c r="B426" s="903" t="s">
        <v>571</v>
      </c>
      <c r="C426" s="904"/>
      <c r="D426" s="904" t="s">
        <v>13152</v>
      </c>
      <c r="E426" s="905">
        <v>1</v>
      </c>
      <c r="F426" s="906"/>
      <c r="G426" s="916">
        <v>23.28</v>
      </c>
      <c r="H426" s="156">
        <f>IF(G426="","",G426-G426*COMPASS!$U$11)</f>
        <v>23.28</v>
      </c>
    </row>
    <row r="427" spans="1:8">
      <c r="A427" s="902" t="s">
        <v>13153</v>
      </c>
      <c r="B427" s="903" t="s">
        <v>571</v>
      </c>
      <c r="C427" s="904"/>
      <c r="D427" s="904" t="s">
        <v>13154</v>
      </c>
      <c r="E427" s="905">
        <v>1</v>
      </c>
      <c r="F427" s="906"/>
      <c r="G427" s="916">
        <v>29.05</v>
      </c>
      <c r="H427" s="156">
        <f>IF(G427="","",G427-G427*COMPASS!$U$11)</f>
        <v>29.05</v>
      </c>
    </row>
    <row r="428" spans="1:8">
      <c r="A428" s="902" t="s">
        <v>13155</v>
      </c>
      <c r="B428" s="903" t="s">
        <v>571</v>
      </c>
      <c r="C428" s="904"/>
      <c r="D428" s="904" t="s">
        <v>13156</v>
      </c>
      <c r="E428" s="905">
        <v>1</v>
      </c>
      <c r="F428" s="906"/>
      <c r="G428" s="916">
        <v>43.47</v>
      </c>
      <c r="H428" s="156">
        <f>IF(G428="","",G428-G428*COMPASS!$U$11)</f>
        <v>43.47</v>
      </c>
    </row>
    <row r="429" spans="1:8">
      <c r="A429" s="902" t="s">
        <v>13157</v>
      </c>
      <c r="B429" s="903" t="s">
        <v>571</v>
      </c>
      <c r="C429" s="904"/>
      <c r="D429" s="904" t="s">
        <v>13158</v>
      </c>
      <c r="E429" s="905">
        <v>1</v>
      </c>
      <c r="F429" s="906"/>
      <c r="G429" s="916">
        <v>17.38</v>
      </c>
      <c r="H429" s="156">
        <f>IF(G429="","",G429-G429*COMPASS!$U$11)</f>
        <v>17.38</v>
      </c>
    </row>
    <row r="430" spans="1:8">
      <c r="A430" s="902" t="s">
        <v>13159</v>
      </c>
      <c r="B430" s="903" t="s">
        <v>571</v>
      </c>
      <c r="C430" s="904"/>
      <c r="D430" s="904" t="s">
        <v>13160</v>
      </c>
      <c r="E430" s="905">
        <v>1</v>
      </c>
      <c r="F430" s="906"/>
      <c r="G430" s="916">
        <v>19.739999999999998</v>
      </c>
      <c r="H430" s="156">
        <f>IF(G430="","",G430-G430*COMPASS!$U$11)</f>
        <v>19.739999999999998</v>
      </c>
    </row>
    <row r="431" spans="1:8">
      <c r="A431" s="902" t="s">
        <v>13161</v>
      </c>
      <c r="B431" s="903" t="s">
        <v>571</v>
      </c>
      <c r="C431" s="904"/>
      <c r="D431" s="904" t="s">
        <v>13162</v>
      </c>
      <c r="E431" s="905">
        <v>1</v>
      </c>
      <c r="F431" s="906"/>
      <c r="G431" s="916">
        <v>22.09</v>
      </c>
      <c r="H431" s="156">
        <f>IF(G431="","",G431-G431*COMPASS!$U$11)</f>
        <v>22.09</v>
      </c>
    </row>
    <row r="432" spans="1:8">
      <c r="A432" s="902" t="s">
        <v>13163</v>
      </c>
      <c r="B432" s="903" t="s">
        <v>571</v>
      </c>
      <c r="C432" s="904"/>
      <c r="D432" s="904" t="s">
        <v>13164</v>
      </c>
      <c r="E432" s="905">
        <v>1</v>
      </c>
      <c r="F432" s="906"/>
      <c r="G432" s="916">
        <v>26.8</v>
      </c>
      <c r="H432" s="156">
        <f>IF(G432="","",G432-G432*COMPASS!$U$11)</f>
        <v>26.8</v>
      </c>
    </row>
    <row r="433" spans="1:8">
      <c r="A433" s="902" t="s">
        <v>13165</v>
      </c>
      <c r="B433" s="903" t="s">
        <v>571</v>
      </c>
      <c r="C433" s="904"/>
      <c r="D433" s="904" t="s">
        <v>13166</v>
      </c>
      <c r="E433" s="905">
        <v>1</v>
      </c>
      <c r="F433" s="906"/>
      <c r="G433" s="916">
        <v>38.58</v>
      </c>
      <c r="H433" s="156">
        <f>IF(G433="","",G433-G433*COMPASS!$U$11)</f>
        <v>38.58</v>
      </c>
    </row>
    <row r="434" spans="1:8">
      <c r="A434" s="1143" t="s">
        <v>14911</v>
      </c>
      <c r="B434" s="903" t="s">
        <v>216</v>
      </c>
      <c r="C434" s="904"/>
      <c r="D434" s="904" t="s">
        <v>14912</v>
      </c>
      <c r="E434" s="905">
        <v>1</v>
      </c>
      <c r="F434" s="915"/>
      <c r="G434" s="916">
        <v>18.73</v>
      </c>
      <c r="H434" s="156">
        <f>IF(G434="","",G434-G434*COMPASS!$U$11)</f>
        <v>18.73</v>
      </c>
    </row>
    <row r="435" spans="1:8">
      <c r="A435" s="1143" t="s">
        <v>14913</v>
      </c>
      <c r="B435" s="903" t="s">
        <v>216</v>
      </c>
      <c r="C435" s="904"/>
      <c r="D435" s="904" t="s">
        <v>14914</v>
      </c>
      <c r="E435" s="905">
        <v>1</v>
      </c>
      <c r="F435" s="906"/>
      <c r="G435" s="916">
        <v>22.04</v>
      </c>
      <c r="H435" s="156">
        <f>IF(G435="","",G435-G435*COMPASS!$U$11)</f>
        <v>22.04</v>
      </c>
    </row>
    <row r="436" spans="1:8">
      <c r="A436" s="1143" t="s">
        <v>14915</v>
      </c>
      <c r="B436" s="903" t="s">
        <v>216</v>
      </c>
      <c r="C436" s="904"/>
      <c r="D436" s="904" t="s">
        <v>14916</v>
      </c>
      <c r="E436" s="905">
        <v>1</v>
      </c>
      <c r="F436" s="906"/>
      <c r="G436" s="916">
        <v>26.41</v>
      </c>
      <c r="H436" s="156">
        <f>IF(G436="","",G436-G436*COMPASS!$U$11)</f>
        <v>26.41</v>
      </c>
    </row>
    <row r="437" spans="1:8">
      <c r="A437" s="1143" t="s">
        <v>14917</v>
      </c>
      <c r="B437" s="903" t="s">
        <v>216</v>
      </c>
      <c r="C437" s="904"/>
      <c r="D437" s="904" t="s">
        <v>14918</v>
      </c>
      <c r="E437" s="905">
        <v>1</v>
      </c>
      <c r="F437" s="906"/>
      <c r="G437" s="916">
        <v>34.08</v>
      </c>
      <c r="H437" s="156">
        <f>IF(G437="","",G437-G437*COMPASS!$U$11)</f>
        <v>34.08</v>
      </c>
    </row>
    <row r="438" spans="1:8">
      <c r="A438" s="1143" t="s">
        <v>14919</v>
      </c>
      <c r="B438" s="903" t="s">
        <v>216</v>
      </c>
      <c r="C438" s="904"/>
      <c r="D438" s="904" t="s">
        <v>14920</v>
      </c>
      <c r="E438" s="905">
        <v>1</v>
      </c>
      <c r="F438" s="906"/>
      <c r="G438" s="916">
        <v>53.26</v>
      </c>
      <c r="H438" s="156">
        <f>IF(G438="","",G438-G438*COMPASS!$U$11)</f>
        <v>53.26</v>
      </c>
    </row>
    <row r="439" spans="1:8">
      <c r="A439" s="902" t="s">
        <v>13167</v>
      </c>
      <c r="B439" s="903" t="s">
        <v>216</v>
      </c>
      <c r="C439" s="904"/>
      <c r="D439" s="904" t="s">
        <v>13168</v>
      </c>
      <c r="E439" s="905">
        <v>1</v>
      </c>
      <c r="F439" s="915"/>
      <c r="G439" s="916">
        <v>18.260000000000002</v>
      </c>
      <c r="H439" s="156">
        <f>IF(G439="","",G439-G439*COMPASS!$U$11)</f>
        <v>18.260000000000002</v>
      </c>
    </row>
    <row r="440" spans="1:8">
      <c r="A440" s="902" t="s">
        <v>13169</v>
      </c>
      <c r="B440" s="903" t="s">
        <v>216</v>
      </c>
      <c r="C440" s="904"/>
      <c r="D440" s="904" t="s">
        <v>13170</v>
      </c>
      <c r="E440" s="905">
        <v>1</v>
      </c>
      <c r="F440" s="906"/>
      <c r="G440" s="916">
        <v>20.48</v>
      </c>
      <c r="H440" s="156">
        <f>IF(G440="","",G440-G440*COMPASS!$U$11)</f>
        <v>20.48</v>
      </c>
    </row>
    <row r="441" spans="1:8">
      <c r="A441" s="902" t="s">
        <v>13171</v>
      </c>
      <c r="B441" s="903" t="s">
        <v>216</v>
      </c>
      <c r="C441" s="904"/>
      <c r="D441" s="904" t="s">
        <v>13172</v>
      </c>
      <c r="E441" s="905">
        <v>1</v>
      </c>
      <c r="F441" s="906"/>
      <c r="G441" s="916">
        <v>22.7</v>
      </c>
      <c r="H441" s="156">
        <f>IF(G441="","",G441-G441*COMPASS!$U$11)</f>
        <v>22.7</v>
      </c>
    </row>
    <row r="442" spans="1:8">
      <c r="A442" s="902" t="s">
        <v>13173</v>
      </c>
      <c r="B442" s="903" t="s">
        <v>216</v>
      </c>
      <c r="C442" s="904"/>
      <c r="D442" s="904" t="s">
        <v>13174</v>
      </c>
      <c r="E442" s="905">
        <v>1</v>
      </c>
      <c r="F442" s="906"/>
      <c r="G442" s="916">
        <v>27.15</v>
      </c>
      <c r="H442" s="156">
        <f>IF(G442="","",G442-G442*COMPASS!$U$11)</f>
        <v>27.15</v>
      </c>
    </row>
    <row r="443" spans="1:8">
      <c r="A443" s="902" t="s">
        <v>13175</v>
      </c>
      <c r="B443" s="903" t="s">
        <v>216</v>
      </c>
      <c r="C443" s="904"/>
      <c r="D443" s="904" t="s">
        <v>13176</v>
      </c>
      <c r="E443" s="905">
        <v>1</v>
      </c>
      <c r="F443" s="906"/>
      <c r="G443" s="916">
        <v>38.26</v>
      </c>
      <c r="H443" s="156">
        <f>IF(G443="","",G443-G443*COMPASS!$U$11)</f>
        <v>38.26</v>
      </c>
    </row>
    <row r="444" spans="1:8">
      <c r="A444" s="941" t="s">
        <v>13177</v>
      </c>
      <c r="B444" s="942"/>
      <c r="C444" s="943"/>
      <c r="D444" s="944"/>
      <c r="E444" s="960"/>
      <c r="F444" s="961"/>
      <c r="G444" s="962"/>
      <c r="H444" s="156" t="str">
        <f>IF(G444="","",G444-G444*COMPASS!$U$11)</f>
        <v/>
      </c>
    </row>
    <row r="445" spans="1:8">
      <c r="A445" s="902" t="s">
        <v>739</v>
      </c>
      <c r="B445" s="903" t="s">
        <v>571</v>
      </c>
      <c r="C445" s="904"/>
      <c r="D445" s="904" t="s">
        <v>13178</v>
      </c>
      <c r="E445" s="905">
        <v>1</v>
      </c>
      <c r="F445" s="915"/>
      <c r="G445" s="916">
        <v>17.440000000000001</v>
      </c>
      <c r="H445" s="156">
        <f>IF(G445="","",G445-G445*COMPASS!$U$11)</f>
        <v>17.440000000000001</v>
      </c>
    </row>
    <row r="446" spans="1:8">
      <c r="A446" s="902" t="s">
        <v>740</v>
      </c>
      <c r="B446" s="903" t="s">
        <v>571</v>
      </c>
      <c r="C446" s="904"/>
      <c r="D446" s="904" t="s">
        <v>13179</v>
      </c>
      <c r="E446" s="905">
        <v>1</v>
      </c>
      <c r="F446" s="915"/>
      <c r="G446" s="916">
        <v>19.79</v>
      </c>
      <c r="H446" s="156">
        <f>IF(G446="","",G446-G446*COMPASS!$U$11)</f>
        <v>19.79</v>
      </c>
    </row>
    <row r="447" spans="1:8">
      <c r="A447" s="902" t="s">
        <v>741</v>
      </c>
      <c r="B447" s="903" t="s">
        <v>571</v>
      </c>
      <c r="C447" s="904"/>
      <c r="D447" s="904" t="s">
        <v>13180</v>
      </c>
      <c r="E447" s="905">
        <v>1</v>
      </c>
      <c r="F447" s="915"/>
      <c r="G447" s="916">
        <v>22.15</v>
      </c>
      <c r="H447" s="156">
        <f>IF(G447="","",G447-G447*COMPASS!$U$11)</f>
        <v>22.15</v>
      </c>
    </row>
    <row r="448" spans="1:8">
      <c r="A448" s="902" t="s">
        <v>742</v>
      </c>
      <c r="B448" s="903" t="s">
        <v>571</v>
      </c>
      <c r="C448" s="904"/>
      <c r="D448" s="904" t="s">
        <v>13181</v>
      </c>
      <c r="E448" s="905">
        <v>1</v>
      </c>
      <c r="F448" s="915"/>
      <c r="G448" s="916">
        <v>26.86</v>
      </c>
      <c r="H448" s="156">
        <f>IF(G448="","",G448-G448*COMPASS!$U$11)</f>
        <v>26.86</v>
      </c>
    </row>
    <row r="449" spans="1:8">
      <c r="A449" s="902" t="s">
        <v>743</v>
      </c>
      <c r="B449" s="903" t="s">
        <v>571</v>
      </c>
      <c r="C449" s="904"/>
      <c r="D449" s="904" t="s">
        <v>13182</v>
      </c>
      <c r="E449" s="905">
        <v>1</v>
      </c>
      <c r="F449" s="906"/>
      <c r="G449" s="916">
        <v>38.630000000000003</v>
      </c>
      <c r="H449" s="156">
        <f>IF(G449="","",G449-G449*COMPASS!$U$11)</f>
        <v>38.630000000000003</v>
      </c>
    </row>
    <row r="450" spans="1:8">
      <c r="A450" s="902" t="s">
        <v>13183</v>
      </c>
      <c r="B450" s="903" t="s">
        <v>571</v>
      </c>
      <c r="C450" s="904"/>
      <c r="D450" s="904" t="s">
        <v>13184</v>
      </c>
      <c r="E450" s="905">
        <v>1</v>
      </c>
      <c r="F450" s="915"/>
      <c r="G450" s="916">
        <v>17.54</v>
      </c>
      <c r="H450" s="156">
        <f>IF(G450="","",G450-G450*COMPASS!$U$11)</f>
        <v>17.54</v>
      </c>
    </row>
    <row r="451" spans="1:8">
      <c r="A451" s="902" t="s">
        <v>13185</v>
      </c>
      <c r="B451" s="903" t="s">
        <v>571</v>
      </c>
      <c r="C451" s="904"/>
      <c r="D451" s="904" t="s">
        <v>13186</v>
      </c>
      <c r="E451" s="905">
        <v>1</v>
      </c>
      <c r="F451" s="915"/>
      <c r="G451" s="916">
        <v>20.43</v>
      </c>
      <c r="H451" s="156">
        <f>IF(G451="","",G451-G451*COMPASS!$U$11)</f>
        <v>20.43</v>
      </c>
    </row>
    <row r="452" spans="1:8">
      <c r="A452" s="902" t="s">
        <v>13187</v>
      </c>
      <c r="B452" s="903" t="s">
        <v>571</v>
      </c>
      <c r="C452" s="904"/>
      <c r="D452" s="904" t="s">
        <v>13188</v>
      </c>
      <c r="E452" s="905">
        <v>1</v>
      </c>
      <c r="F452" s="915"/>
      <c r="G452" s="916">
        <v>23.31</v>
      </c>
      <c r="H452" s="156">
        <f>IF(G452="","",G452-G452*COMPASS!$U$11)</f>
        <v>23.31</v>
      </c>
    </row>
    <row r="453" spans="1:8">
      <c r="A453" s="902" t="s">
        <v>13189</v>
      </c>
      <c r="B453" s="903" t="s">
        <v>571</v>
      </c>
      <c r="C453" s="904"/>
      <c r="D453" s="904" t="s">
        <v>13190</v>
      </c>
      <c r="E453" s="905">
        <v>1</v>
      </c>
      <c r="F453" s="906"/>
      <c r="G453" s="916">
        <v>29.08</v>
      </c>
      <c r="H453" s="156">
        <f>IF(G453="","",G453-G453*COMPASS!$U$11)</f>
        <v>29.08</v>
      </c>
    </row>
    <row r="454" spans="1:8">
      <c r="A454" s="902" t="s">
        <v>13191</v>
      </c>
      <c r="B454" s="903" t="s">
        <v>571</v>
      </c>
      <c r="C454" s="904"/>
      <c r="D454" s="904" t="s">
        <v>13192</v>
      </c>
      <c r="E454" s="905">
        <v>1</v>
      </c>
      <c r="F454" s="906"/>
      <c r="G454" s="916">
        <v>44.03</v>
      </c>
      <c r="H454" s="156">
        <f>IF(G454="","",G454-G454*COMPASS!$U$11)</f>
        <v>44.03</v>
      </c>
    </row>
    <row r="455" spans="1:8">
      <c r="A455" s="902" t="s">
        <v>13193</v>
      </c>
      <c r="B455" s="903" t="s">
        <v>571</v>
      </c>
      <c r="C455" s="904"/>
      <c r="D455" s="904" t="s">
        <v>13194</v>
      </c>
      <c r="E455" s="905">
        <v>1</v>
      </c>
      <c r="F455" s="906"/>
      <c r="G455" s="916">
        <v>17.440000000000001</v>
      </c>
      <c r="H455" s="156">
        <f>IF(G455="","",G455-G455*COMPASS!$U$11)</f>
        <v>17.440000000000001</v>
      </c>
    </row>
    <row r="456" spans="1:8">
      <c r="A456" s="902" t="s">
        <v>13195</v>
      </c>
      <c r="B456" s="903" t="s">
        <v>571</v>
      </c>
      <c r="C456" s="904"/>
      <c r="D456" s="904" t="s">
        <v>13196</v>
      </c>
      <c r="E456" s="905">
        <v>1</v>
      </c>
      <c r="F456" s="906"/>
      <c r="G456" s="916">
        <v>19.79</v>
      </c>
      <c r="H456" s="156">
        <f>IF(G456="","",G456-G456*COMPASS!$U$11)</f>
        <v>19.79</v>
      </c>
    </row>
    <row r="457" spans="1:8">
      <c r="A457" s="902" t="s">
        <v>13197</v>
      </c>
      <c r="B457" s="903" t="s">
        <v>571</v>
      </c>
      <c r="C457" s="904"/>
      <c r="D457" s="904" t="s">
        <v>13198</v>
      </c>
      <c r="E457" s="905">
        <v>1</v>
      </c>
      <c r="F457" s="906"/>
      <c r="G457" s="916">
        <v>22.15</v>
      </c>
      <c r="H457" s="156">
        <f>IF(G457="","",G457-G457*COMPASS!$U$11)</f>
        <v>22.15</v>
      </c>
    </row>
    <row r="458" spans="1:8">
      <c r="A458" s="902" t="s">
        <v>13199</v>
      </c>
      <c r="B458" s="903" t="s">
        <v>571</v>
      </c>
      <c r="C458" s="904"/>
      <c r="D458" s="904" t="s">
        <v>13200</v>
      </c>
      <c r="E458" s="905">
        <v>1</v>
      </c>
      <c r="F458" s="906"/>
      <c r="G458" s="916">
        <v>26.86</v>
      </c>
      <c r="H458" s="156">
        <f>IF(G458="","",G458-G458*COMPASS!$U$11)</f>
        <v>26.86</v>
      </c>
    </row>
    <row r="459" spans="1:8">
      <c r="A459" s="902" t="s">
        <v>13201</v>
      </c>
      <c r="B459" s="903" t="s">
        <v>571</v>
      </c>
      <c r="C459" s="904"/>
      <c r="D459" s="904" t="s">
        <v>13202</v>
      </c>
      <c r="E459" s="905">
        <v>1</v>
      </c>
      <c r="F459" s="906"/>
      <c r="G459" s="916">
        <v>38.630000000000003</v>
      </c>
      <c r="H459" s="156">
        <f>IF(G459="","",G459-G459*COMPASS!$U$11)</f>
        <v>38.630000000000003</v>
      </c>
    </row>
    <row r="460" spans="1:8">
      <c r="A460" s="902" t="s">
        <v>14921</v>
      </c>
      <c r="B460" s="903" t="s">
        <v>216</v>
      </c>
      <c r="C460" s="904"/>
      <c r="D460" s="904" t="s">
        <v>14922</v>
      </c>
      <c r="E460" s="905">
        <v>1</v>
      </c>
      <c r="F460" s="915"/>
      <c r="G460" s="916">
        <v>18.760000000000002</v>
      </c>
      <c r="H460" s="156">
        <f>IF(G460="","",G460-G460*COMPASS!$U$11)</f>
        <v>18.760000000000002</v>
      </c>
    </row>
    <row r="461" spans="1:8">
      <c r="A461" s="902" t="s">
        <v>14923</v>
      </c>
      <c r="B461" s="903" t="s">
        <v>216</v>
      </c>
      <c r="C461" s="904"/>
      <c r="D461" s="904" t="s">
        <v>14924</v>
      </c>
      <c r="E461" s="905">
        <v>1</v>
      </c>
      <c r="F461" s="915"/>
      <c r="G461" s="916">
        <v>22.6</v>
      </c>
      <c r="H461" s="156">
        <f>IF(G461="","",G461-G461*COMPASS!$U$11)</f>
        <v>22.6</v>
      </c>
    </row>
    <row r="462" spans="1:8">
      <c r="A462" s="902" t="s">
        <v>14925</v>
      </c>
      <c r="B462" s="903" t="s">
        <v>216</v>
      </c>
      <c r="C462" s="904"/>
      <c r="D462" s="904" t="s">
        <v>14926</v>
      </c>
      <c r="E462" s="905">
        <v>1</v>
      </c>
      <c r="F462" s="915"/>
      <c r="G462" s="916">
        <v>26.43</v>
      </c>
      <c r="H462" s="156">
        <f>IF(G462="","",G462-G462*COMPASS!$U$11)</f>
        <v>26.43</v>
      </c>
    </row>
    <row r="463" spans="1:8">
      <c r="A463" s="902" t="s">
        <v>14927</v>
      </c>
      <c r="B463" s="903" t="s">
        <v>216</v>
      </c>
      <c r="C463" s="904"/>
      <c r="D463" s="904" t="s">
        <v>14928</v>
      </c>
      <c r="E463" s="905">
        <v>1</v>
      </c>
      <c r="F463" s="906"/>
      <c r="G463" s="916">
        <v>34.11</v>
      </c>
      <c r="H463" s="156">
        <f>IF(G463="","",G463-G463*COMPASS!$U$11)</f>
        <v>34.11</v>
      </c>
    </row>
    <row r="464" spans="1:8">
      <c r="A464" s="902" t="s">
        <v>14929</v>
      </c>
      <c r="B464" s="903" t="s">
        <v>216</v>
      </c>
      <c r="C464" s="904"/>
      <c r="D464" s="904" t="s">
        <v>14930</v>
      </c>
      <c r="E464" s="905">
        <v>1</v>
      </c>
      <c r="F464" s="906"/>
      <c r="G464" s="916">
        <v>53.29</v>
      </c>
      <c r="H464" s="156">
        <f>IF(G464="","",G464-G464*COMPASS!$U$11)</f>
        <v>53.29</v>
      </c>
    </row>
    <row r="465" spans="1:8">
      <c r="A465" s="902" t="s">
        <v>13203</v>
      </c>
      <c r="B465" s="903" t="s">
        <v>216</v>
      </c>
      <c r="C465" s="904"/>
      <c r="D465" s="904" t="s">
        <v>13204</v>
      </c>
      <c r="E465" s="905">
        <v>1</v>
      </c>
      <c r="F465" s="915"/>
      <c r="G465" s="916">
        <v>17.989999999999998</v>
      </c>
      <c r="H465" s="156">
        <f>IF(G465="","",G465-G465*COMPASS!$U$11)</f>
        <v>17.989999999999998</v>
      </c>
    </row>
    <row r="466" spans="1:8">
      <c r="A466" s="902" t="s">
        <v>13205</v>
      </c>
      <c r="B466" s="903" t="s">
        <v>216</v>
      </c>
      <c r="C466" s="904"/>
      <c r="D466" s="904" t="s">
        <v>13206</v>
      </c>
      <c r="E466" s="905">
        <v>1</v>
      </c>
      <c r="F466" s="915"/>
      <c r="G466" s="916">
        <v>20.48</v>
      </c>
      <c r="H466" s="156">
        <f>IF(G466="","",G466-G466*COMPASS!$U$11)</f>
        <v>20.48</v>
      </c>
    </row>
    <row r="467" spans="1:8">
      <c r="A467" s="902" t="s">
        <v>13207</v>
      </c>
      <c r="B467" s="903" t="s">
        <v>216</v>
      </c>
      <c r="C467" s="904"/>
      <c r="D467" s="904" t="s">
        <v>13208</v>
      </c>
      <c r="E467" s="905">
        <v>1</v>
      </c>
      <c r="F467" s="915"/>
      <c r="G467" s="916">
        <v>22.44</v>
      </c>
      <c r="H467" s="156">
        <f>IF(G467="","",G467-G467*COMPASS!$U$11)</f>
        <v>22.44</v>
      </c>
    </row>
    <row r="468" spans="1:8">
      <c r="A468" s="902" t="s">
        <v>13209</v>
      </c>
      <c r="B468" s="903" t="s">
        <v>216</v>
      </c>
      <c r="C468" s="904"/>
      <c r="D468" s="904" t="s">
        <v>13210</v>
      </c>
      <c r="E468" s="905">
        <v>1</v>
      </c>
      <c r="F468" s="906"/>
      <c r="G468" s="916">
        <v>26.88</v>
      </c>
      <c r="H468" s="156">
        <f>IF(G468="","",G468-G468*COMPASS!$U$11)</f>
        <v>26.88</v>
      </c>
    </row>
    <row r="469" spans="1:8">
      <c r="A469" s="902" t="s">
        <v>13211</v>
      </c>
      <c r="B469" s="903" t="s">
        <v>216</v>
      </c>
      <c r="C469" s="904"/>
      <c r="D469" s="904" t="s">
        <v>13212</v>
      </c>
      <c r="E469" s="905">
        <v>1</v>
      </c>
      <c r="F469" s="906"/>
      <c r="G469" s="916">
        <v>38</v>
      </c>
      <c r="H469" s="156">
        <f>IF(G469="","",G469-G469*COMPASS!$U$11)</f>
        <v>38</v>
      </c>
    </row>
    <row r="470" spans="1:8">
      <c r="A470" s="941" t="s">
        <v>4532</v>
      </c>
      <c r="B470" s="942"/>
      <c r="C470" s="943"/>
      <c r="D470" s="944"/>
      <c r="E470" s="960"/>
      <c r="F470" s="961"/>
      <c r="G470" s="962"/>
      <c r="H470" s="156" t="str">
        <f>IF(G470="","",G470-G470*COMPASS!$U$11)</f>
        <v/>
      </c>
    </row>
    <row r="471" spans="1:8">
      <c r="A471" s="902" t="s">
        <v>744</v>
      </c>
      <c r="B471" s="903" t="s">
        <v>571</v>
      </c>
      <c r="C471" s="904"/>
      <c r="D471" s="904" t="s">
        <v>1747</v>
      </c>
      <c r="E471" s="905">
        <v>1</v>
      </c>
      <c r="F471" s="906"/>
      <c r="G471" s="916">
        <v>2.36</v>
      </c>
      <c r="H471" s="156">
        <f>IF(G471="","",G471-G471*COMPASS!$U$11)</f>
        <v>2.36</v>
      </c>
    </row>
    <row r="472" spans="1:8">
      <c r="A472" s="902" t="s">
        <v>745</v>
      </c>
      <c r="B472" s="903" t="s">
        <v>571</v>
      </c>
      <c r="C472" s="904"/>
      <c r="D472" s="904" t="s">
        <v>1748</v>
      </c>
      <c r="E472" s="905">
        <v>1</v>
      </c>
      <c r="F472" s="906"/>
      <c r="G472" s="916">
        <v>2.95</v>
      </c>
      <c r="H472" s="156">
        <f>IF(G472="","",G472-G472*COMPASS!$U$11)</f>
        <v>2.95</v>
      </c>
    </row>
    <row r="473" spans="1:8">
      <c r="A473" s="902" t="s">
        <v>14931</v>
      </c>
      <c r="B473" s="903" t="s">
        <v>216</v>
      </c>
      <c r="C473" s="904"/>
      <c r="D473" s="904" t="s">
        <v>14932</v>
      </c>
      <c r="E473" s="905">
        <v>1</v>
      </c>
      <c r="F473" s="906"/>
      <c r="G473" s="916">
        <v>3.65</v>
      </c>
      <c r="H473" s="156">
        <f>IF(G473="","",G473-G473*COMPASS!$U$11)</f>
        <v>3.65</v>
      </c>
    </row>
    <row r="474" spans="1:8">
      <c r="A474" s="902" t="s">
        <v>746</v>
      </c>
      <c r="B474" s="903" t="s">
        <v>216</v>
      </c>
      <c r="C474" s="904"/>
      <c r="D474" s="904" t="s">
        <v>1749</v>
      </c>
      <c r="E474" s="905">
        <v>1</v>
      </c>
      <c r="F474" s="906"/>
      <c r="G474" s="916">
        <v>2.86</v>
      </c>
      <c r="H474" s="156">
        <f>IF(G474="","",G474-G474*COMPASS!$U$11)</f>
        <v>2.86</v>
      </c>
    </row>
    <row r="475" spans="1:8">
      <c r="A475" s="941" t="s">
        <v>392</v>
      </c>
      <c r="B475" s="942"/>
      <c r="C475" s="943"/>
      <c r="D475" s="944"/>
      <c r="E475" s="960"/>
      <c r="F475" s="961"/>
      <c r="G475" s="962"/>
      <c r="H475" s="156" t="str">
        <f>IF(G475="","",G475-G475*COMPASS!$U$11)</f>
        <v/>
      </c>
    </row>
    <row r="476" spans="1:8">
      <c r="A476" s="902" t="s">
        <v>747</v>
      </c>
      <c r="B476" s="903" t="s">
        <v>216</v>
      </c>
      <c r="C476" s="904"/>
      <c r="D476" s="904" t="s">
        <v>606</v>
      </c>
      <c r="E476" s="905">
        <v>1</v>
      </c>
      <c r="F476" s="906"/>
      <c r="G476" s="916" t="s">
        <v>10484</v>
      </c>
      <c r="H476" s="156" t="e">
        <f>IF(G476="","",G476-G476*COMPASS!$U$11)</f>
        <v>#VALUE!</v>
      </c>
    </row>
    <row r="477" spans="1:8">
      <c r="A477" s="902" t="s">
        <v>748</v>
      </c>
      <c r="B477" s="903" t="s">
        <v>216</v>
      </c>
      <c r="C477" s="904"/>
      <c r="D477" s="904" t="s">
        <v>645</v>
      </c>
      <c r="E477" s="905">
        <v>1</v>
      </c>
      <c r="F477" s="906"/>
      <c r="G477" s="916" t="s">
        <v>10484</v>
      </c>
      <c r="H477" s="156" t="e">
        <f>IF(G477="","",G477-G477*COMPASS!$U$11)</f>
        <v>#VALUE!</v>
      </c>
    </row>
    <row r="478" spans="1:8">
      <c r="A478" s="902" t="s">
        <v>749</v>
      </c>
      <c r="B478" s="903" t="s">
        <v>216</v>
      </c>
      <c r="C478" s="904"/>
      <c r="D478" s="904" t="s">
        <v>266</v>
      </c>
      <c r="E478" s="905">
        <v>1</v>
      </c>
      <c r="F478" s="906"/>
      <c r="G478" s="916" t="s">
        <v>10484</v>
      </c>
      <c r="H478" s="156" t="e">
        <f>IF(G478="","",G478-G478*COMPASS!$U$11)</f>
        <v>#VALUE!</v>
      </c>
    </row>
    <row r="479" spans="1:8">
      <c r="A479" s="902" t="s">
        <v>750</v>
      </c>
      <c r="B479" s="903" t="s">
        <v>216</v>
      </c>
      <c r="C479" s="904"/>
      <c r="D479" s="904" t="s">
        <v>665</v>
      </c>
      <c r="E479" s="905">
        <v>1</v>
      </c>
      <c r="F479" s="906"/>
      <c r="G479" s="916" t="s">
        <v>10484</v>
      </c>
      <c r="H479" s="156" t="e">
        <f>IF(G479="","",G479-G479*COMPASS!$U$11)</f>
        <v>#VALUE!</v>
      </c>
    </row>
    <row r="480" spans="1:8">
      <c r="A480" s="902" t="s">
        <v>751</v>
      </c>
      <c r="B480" s="903" t="s">
        <v>216</v>
      </c>
      <c r="C480" s="904"/>
      <c r="D480" s="904" t="s">
        <v>370</v>
      </c>
      <c r="E480" s="905">
        <v>1</v>
      </c>
      <c r="F480" s="906"/>
      <c r="G480" s="916" t="s">
        <v>10484</v>
      </c>
      <c r="H480" s="156" t="e">
        <f>IF(G480="","",G480-G480*COMPASS!$U$11)</f>
        <v>#VALUE!</v>
      </c>
    </row>
    <row r="481" spans="1:8">
      <c r="A481" s="902" t="s">
        <v>752</v>
      </c>
      <c r="B481" s="903" t="s">
        <v>216</v>
      </c>
      <c r="C481" s="904"/>
      <c r="D481" s="904" t="s">
        <v>371</v>
      </c>
      <c r="E481" s="905">
        <v>1</v>
      </c>
      <c r="F481" s="906"/>
      <c r="G481" s="916" t="s">
        <v>10484</v>
      </c>
      <c r="H481" s="156" t="e">
        <f>IF(G481="","",G481-G481*COMPASS!$U$11)</f>
        <v>#VALUE!</v>
      </c>
    </row>
    <row r="482" spans="1:8">
      <c r="A482" s="902" t="s">
        <v>753</v>
      </c>
      <c r="B482" s="903" t="s">
        <v>216</v>
      </c>
      <c r="C482" s="904"/>
      <c r="D482" s="904" t="s">
        <v>94</v>
      </c>
      <c r="E482" s="905">
        <v>1</v>
      </c>
      <c r="F482" s="906"/>
      <c r="G482" s="916" t="s">
        <v>10484</v>
      </c>
      <c r="H482" s="156" t="e">
        <f>IF(G482="","",G482-G482*COMPASS!$U$11)</f>
        <v>#VALUE!</v>
      </c>
    </row>
    <row r="483" spans="1:8">
      <c r="A483" s="902" t="s">
        <v>754</v>
      </c>
      <c r="B483" s="903" t="s">
        <v>216</v>
      </c>
      <c r="C483" s="904"/>
      <c r="D483" s="904" t="s">
        <v>16</v>
      </c>
      <c r="E483" s="905">
        <v>1</v>
      </c>
      <c r="F483" s="906"/>
      <c r="G483" s="916" t="s">
        <v>10484</v>
      </c>
      <c r="H483" s="156" t="e">
        <f>IF(G483="","",G483-G483*COMPASS!$U$11)</f>
        <v>#VALUE!</v>
      </c>
    </row>
    <row r="484" spans="1:8">
      <c r="A484" s="902" t="s">
        <v>755</v>
      </c>
      <c r="B484" s="903" t="s">
        <v>216</v>
      </c>
      <c r="C484" s="904"/>
      <c r="D484" s="904" t="s">
        <v>323</v>
      </c>
      <c r="E484" s="905">
        <v>1</v>
      </c>
      <c r="F484" s="906"/>
      <c r="G484" s="916" t="s">
        <v>10484</v>
      </c>
      <c r="H484" s="156" t="e">
        <f>IF(G484="","",G484-G484*COMPASS!$U$11)</f>
        <v>#VALUE!</v>
      </c>
    </row>
    <row r="485" spans="1:8">
      <c r="A485" s="902" t="s">
        <v>756</v>
      </c>
      <c r="B485" s="903" t="s">
        <v>216</v>
      </c>
      <c r="C485" s="904"/>
      <c r="D485" s="904" t="s">
        <v>471</v>
      </c>
      <c r="E485" s="905">
        <v>1</v>
      </c>
      <c r="F485" s="906"/>
      <c r="G485" s="916" t="s">
        <v>10484</v>
      </c>
      <c r="H485" s="156" t="e">
        <f>IF(G485="","",G485-G485*COMPASS!$U$11)</f>
        <v>#VALUE!</v>
      </c>
    </row>
    <row r="486" spans="1:8">
      <c r="A486" s="902" t="s">
        <v>757</v>
      </c>
      <c r="B486" s="903" t="s">
        <v>216</v>
      </c>
      <c r="C486" s="904"/>
      <c r="D486" s="904" t="s">
        <v>472</v>
      </c>
      <c r="E486" s="905">
        <v>1</v>
      </c>
      <c r="F486" s="906"/>
      <c r="G486" s="916" t="s">
        <v>10484</v>
      </c>
      <c r="H486" s="156" t="e">
        <f>IF(G486="","",G486-G486*COMPASS!$U$11)</f>
        <v>#VALUE!</v>
      </c>
    </row>
    <row r="487" spans="1:8">
      <c r="A487" s="902" t="s">
        <v>758</v>
      </c>
      <c r="B487" s="903" t="s">
        <v>216</v>
      </c>
      <c r="C487" s="904"/>
      <c r="D487" s="904" t="s">
        <v>578</v>
      </c>
      <c r="E487" s="905">
        <v>1</v>
      </c>
      <c r="F487" s="906"/>
      <c r="G487" s="916" t="s">
        <v>10484</v>
      </c>
      <c r="H487" s="156" t="e">
        <f>IF(G487="","",G487-G487*COMPASS!$U$11)</f>
        <v>#VALUE!</v>
      </c>
    </row>
    <row r="488" spans="1:8">
      <c r="A488" s="902" t="s">
        <v>759</v>
      </c>
      <c r="B488" s="903" t="s">
        <v>216</v>
      </c>
      <c r="C488" s="904"/>
      <c r="D488" s="904" t="s">
        <v>579</v>
      </c>
      <c r="E488" s="905">
        <v>1</v>
      </c>
      <c r="F488" s="906"/>
      <c r="G488" s="916" t="s">
        <v>10484</v>
      </c>
      <c r="H488" s="156" t="e">
        <f>IF(G488="","",G488-G488*COMPASS!$U$11)</f>
        <v>#VALUE!</v>
      </c>
    </row>
    <row r="489" spans="1:8">
      <c r="A489" s="902" t="s">
        <v>760</v>
      </c>
      <c r="B489" s="903" t="s">
        <v>216</v>
      </c>
      <c r="C489" s="904"/>
      <c r="D489" s="904" t="s">
        <v>408</v>
      </c>
      <c r="E489" s="905">
        <v>1</v>
      </c>
      <c r="F489" s="906"/>
      <c r="G489" s="916" t="s">
        <v>10484</v>
      </c>
      <c r="H489" s="156" t="e">
        <f>IF(G489="","",G489-G489*COMPASS!$U$11)</f>
        <v>#VALUE!</v>
      </c>
    </row>
    <row r="490" spans="1:8">
      <c r="A490" s="902" t="s">
        <v>761</v>
      </c>
      <c r="B490" s="903" t="s">
        <v>216</v>
      </c>
      <c r="C490" s="904"/>
      <c r="D490" s="904" t="s">
        <v>330</v>
      </c>
      <c r="E490" s="905">
        <v>1</v>
      </c>
      <c r="F490" s="906"/>
      <c r="G490" s="916" t="s">
        <v>10484</v>
      </c>
      <c r="H490" s="156" t="e">
        <f>IF(G490="","",G490-G490*COMPASS!$U$11)</f>
        <v>#VALUE!</v>
      </c>
    </row>
    <row r="491" spans="1:8">
      <c r="A491" s="902" t="s">
        <v>762</v>
      </c>
      <c r="B491" s="903" t="s">
        <v>216</v>
      </c>
      <c r="C491" s="904"/>
      <c r="D491" s="904" t="s">
        <v>413</v>
      </c>
      <c r="E491" s="905">
        <v>1</v>
      </c>
      <c r="F491" s="906"/>
      <c r="G491" s="916" t="s">
        <v>10484</v>
      </c>
      <c r="H491" s="156" t="e">
        <f>IF(G491="","",G491-G491*COMPASS!$U$11)</f>
        <v>#VALUE!</v>
      </c>
    </row>
    <row r="492" spans="1:8">
      <c r="A492" s="902" t="s">
        <v>763</v>
      </c>
      <c r="B492" s="903" t="s">
        <v>216</v>
      </c>
      <c r="C492" s="904"/>
      <c r="D492" s="904" t="s">
        <v>531</v>
      </c>
      <c r="E492" s="905">
        <v>1</v>
      </c>
      <c r="F492" s="906"/>
      <c r="G492" s="916" t="s">
        <v>10484</v>
      </c>
      <c r="H492" s="156" t="e">
        <f>IF(G492="","",G492-G492*COMPASS!$U$11)</f>
        <v>#VALUE!</v>
      </c>
    </row>
    <row r="493" spans="1:8">
      <c r="A493" s="902" t="s">
        <v>764</v>
      </c>
      <c r="B493" s="903" t="s">
        <v>216</v>
      </c>
      <c r="C493" s="904"/>
      <c r="D493" s="904" t="s">
        <v>512</v>
      </c>
      <c r="E493" s="905">
        <v>1</v>
      </c>
      <c r="F493" s="906"/>
      <c r="G493" s="916" t="s">
        <v>10484</v>
      </c>
      <c r="H493" s="156" t="e">
        <f>IF(G493="","",G493-G493*COMPASS!$U$11)</f>
        <v>#VALUE!</v>
      </c>
    </row>
    <row r="494" spans="1:8">
      <c r="A494" s="902" t="s">
        <v>765</v>
      </c>
      <c r="B494" s="903" t="s">
        <v>216</v>
      </c>
      <c r="C494" s="904"/>
      <c r="D494" s="904" t="s">
        <v>325</v>
      </c>
      <c r="E494" s="905">
        <v>1</v>
      </c>
      <c r="F494" s="906"/>
      <c r="G494" s="916" t="s">
        <v>10484</v>
      </c>
      <c r="H494" s="156" t="e">
        <f>IF(G494="","",G494-G494*COMPASS!$U$11)</f>
        <v>#VALUE!</v>
      </c>
    </row>
    <row r="495" spans="1:8">
      <c r="A495" s="902" t="s">
        <v>766</v>
      </c>
      <c r="B495" s="903" t="s">
        <v>216</v>
      </c>
      <c r="C495" s="904"/>
      <c r="D495" s="904" t="s">
        <v>176</v>
      </c>
      <c r="E495" s="905">
        <v>1</v>
      </c>
      <c r="F495" s="906"/>
      <c r="G495" s="916" t="s">
        <v>10484</v>
      </c>
      <c r="H495" s="156" t="e">
        <f>IF(G495="","",G495-G495*COMPASS!$U$11)</f>
        <v>#VALUE!</v>
      </c>
    </row>
    <row r="496" spans="1:8">
      <c r="A496" s="902" t="s">
        <v>767</v>
      </c>
      <c r="B496" s="903" t="s">
        <v>216</v>
      </c>
      <c r="C496" s="904"/>
      <c r="D496" s="904" t="s">
        <v>322</v>
      </c>
      <c r="E496" s="905">
        <v>1</v>
      </c>
      <c r="F496" s="906"/>
      <c r="G496" s="916" t="s">
        <v>10484</v>
      </c>
      <c r="H496" s="156" t="e">
        <f>IF(G496="","",G496-G496*COMPASS!$U$11)</f>
        <v>#VALUE!</v>
      </c>
    </row>
    <row r="497" spans="1:8">
      <c r="A497" s="902" t="s">
        <v>768</v>
      </c>
      <c r="B497" s="903" t="s">
        <v>216</v>
      </c>
      <c r="C497" s="904"/>
      <c r="D497" s="904" t="s">
        <v>458</v>
      </c>
      <c r="E497" s="905">
        <v>1</v>
      </c>
      <c r="F497" s="906"/>
      <c r="G497" s="916" t="s">
        <v>10484</v>
      </c>
      <c r="H497" s="156" t="e">
        <f>IF(G497="","",G497-G497*COMPASS!$U$11)</f>
        <v>#VALUE!</v>
      </c>
    </row>
    <row r="498" spans="1:8">
      <c r="A498" s="902" t="s">
        <v>900</v>
      </c>
      <c r="B498" s="903" t="s">
        <v>216</v>
      </c>
      <c r="C498" s="904"/>
      <c r="D498" s="904" t="s">
        <v>417</v>
      </c>
      <c r="E498" s="905">
        <v>1</v>
      </c>
      <c r="F498" s="906"/>
      <c r="G498" s="916" t="s">
        <v>10484</v>
      </c>
      <c r="H498" s="156" t="e">
        <f>IF(G498="","",G498-G498*COMPASS!$U$11)</f>
        <v>#VALUE!</v>
      </c>
    </row>
    <row r="499" spans="1:8">
      <c r="A499" s="902" t="s">
        <v>901</v>
      </c>
      <c r="B499" s="903" t="s">
        <v>216</v>
      </c>
      <c r="C499" s="904"/>
      <c r="D499" s="904" t="s">
        <v>338</v>
      </c>
      <c r="E499" s="905">
        <v>1</v>
      </c>
      <c r="F499" s="906"/>
      <c r="G499" s="916" t="s">
        <v>10484</v>
      </c>
      <c r="H499" s="156" t="e">
        <f>IF(G499="","",G499-G499*COMPASS!$U$11)</f>
        <v>#VALUE!</v>
      </c>
    </row>
    <row r="500" spans="1:8">
      <c r="A500" s="902" t="s">
        <v>902</v>
      </c>
      <c r="B500" s="903" t="s">
        <v>216</v>
      </c>
      <c r="C500" s="904"/>
      <c r="D500" s="904" t="s">
        <v>620</v>
      </c>
      <c r="E500" s="905">
        <v>1</v>
      </c>
      <c r="F500" s="906"/>
      <c r="G500" s="916" t="s">
        <v>10484</v>
      </c>
      <c r="H500" s="156" t="e">
        <f>IF(G500="","",G500-G500*COMPASS!$U$11)</f>
        <v>#VALUE!</v>
      </c>
    </row>
    <row r="501" spans="1:8">
      <c r="A501" s="902" t="s">
        <v>903</v>
      </c>
      <c r="B501" s="903" t="s">
        <v>216</v>
      </c>
      <c r="C501" s="904"/>
      <c r="D501" s="904" t="s">
        <v>621</v>
      </c>
      <c r="E501" s="905">
        <v>1</v>
      </c>
      <c r="F501" s="906"/>
      <c r="G501" s="916" t="s">
        <v>10484</v>
      </c>
      <c r="H501" s="156" t="e">
        <f>IF(G501="","",G501-G501*COMPASS!$U$11)</f>
        <v>#VALUE!</v>
      </c>
    </row>
    <row r="502" spans="1:8">
      <c r="A502" s="902" t="s">
        <v>904</v>
      </c>
      <c r="B502" s="903" t="s">
        <v>216</v>
      </c>
      <c r="C502" s="904"/>
      <c r="D502" s="904" t="s">
        <v>622</v>
      </c>
      <c r="E502" s="905">
        <v>1</v>
      </c>
      <c r="F502" s="906"/>
      <c r="G502" s="916" t="s">
        <v>10484</v>
      </c>
      <c r="H502" s="156" t="e">
        <f>IF(G502="","",G502-G502*COMPASS!$U$11)</f>
        <v>#VALUE!</v>
      </c>
    </row>
    <row r="503" spans="1:8">
      <c r="A503" s="902" t="s">
        <v>905</v>
      </c>
      <c r="B503" s="903" t="s">
        <v>216</v>
      </c>
      <c r="C503" s="904"/>
      <c r="D503" s="904" t="s">
        <v>534</v>
      </c>
      <c r="E503" s="905">
        <v>1</v>
      </c>
      <c r="F503" s="906"/>
      <c r="G503" s="916" t="s">
        <v>10484</v>
      </c>
      <c r="H503" s="156" t="e">
        <f>IF(G503="","",G503-G503*COMPASS!$U$11)</f>
        <v>#VALUE!</v>
      </c>
    </row>
    <row r="504" spans="1:8">
      <c r="A504" s="902" t="s">
        <v>906</v>
      </c>
      <c r="B504" s="903" t="s">
        <v>216</v>
      </c>
      <c r="C504" s="904"/>
      <c r="D504" s="904" t="s">
        <v>535</v>
      </c>
      <c r="E504" s="905">
        <v>1</v>
      </c>
      <c r="F504" s="906"/>
      <c r="G504" s="916" t="s">
        <v>10484</v>
      </c>
      <c r="H504" s="156" t="e">
        <f>IF(G504="","",G504-G504*COMPASS!$U$11)</f>
        <v>#VALUE!</v>
      </c>
    </row>
    <row r="505" spans="1:8">
      <c r="A505" s="902" t="s">
        <v>907</v>
      </c>
      <c r="B505" s="903" t="s">
        <v>216</v>
      </c>
      <c r="C505" s="904"/>
      <c r="D505" s="904" t="s">
        <v>536</v>
      </c>
      <c r="E505" s="905">
        <v>1</v>
      </c>
      <c r="F505" s="906"/>
      <c r="G505" s="916" t="s">
        <v>10484</v>
      </c>
      <c r="H505" s="156" t="e">
        <f>IF(G505="","",G505-G505*COMPASS!$U$11)</f>
        <v>#VALUE!</v>
      </c>
    </row>
    <row r="506" spans="1:8">
      <c r="A506" s="902" t="s">
        <v>908</v>
      </c>
      <c r="B506" s="903" t="s">
        <v>216</v>
      </c>
      <c r="C506" s="904"/>
      <c r="D506" s="904" t="s">
        <v>537</v>
      </c>
      <c r="E506" s="905">
        <v>1</v>
      </c>
      <c r="F506" s="906"/>
      <c r="G506" s="916" t="s">
        <v>10484</v>
      </c>
      <c r="H506" s="156" t="e">
        <f>IF(G506="","",G506-G506*COMPASS!$U$11)</f>
        <v>#VALUE!</v>
      </c>
    </row>
    <row r="507" spans="1:8">
      <c r="A507" s="902" t="s">
        <v>909</v>
      </c>
      <c r="B507" s="903" t="s">
        <v>216</v>
      </c>
      <c r="C507" s="904"/>
      <c r="D507" s="904" t="s">
        <v>595</v>
      </c>
      <c r="E507" s="905">
        <v>1</v>
      </c>
      <c r="F507" s="906"/>
      <c r="G507" s="916" t="s">
        <v>10484</v>
      </c>
      <c r="H507" s="156" t="e">
        <f>IF(G507="","",G507-G507*COMPASS!$U$11)</f>
        <v>#VALUE!</v>
      </c>
    </row>
    <row r="508" spans="1:8">
      <c r="A508" s="941" t="s">
        <v>596</v>
      </c>
      <c r="B508" s="942"/>
      <c r="C508" s="943"/>
      <c r="D508" s="944"/>
      <c r="E508" s="960"/>
      <c r="F508" s="961"/>
      <c r="G508" s="962"/>
      <c r="H508" s="156" t="str">
        <f>IF(G508="","",G508-G508*COMPASS!$U$11)</f>
        <v/>
      </c>
    </row>
    <row r="509" spans="1:8">
      <c r="A509" s="902" t="s">
        <v>837</v>
      </c>
      <c r="B509" s="903" t="s">
        <v>216</v>
      </c>
      <c r="C509" s="904"/>
      <c r="D509" s="904" t="s">
        <v>598</v>
      </c>
      <c r="E509" s="905">
        <v>1</v>
      </c>
      <c r="F509" s="906"/>
      <c r="G509" s="916" t="s">
        <v>10484</v>
      </c>
      <c r="H509" s="156" t="e">
        <f>IF(G509="","",G509-G509*COMPASS!$U$11)</f>
        <v>#VALUE!</v>
      </c>
    </row>
    <row r="510" spans="1:8">
      <c r="A510" s="902" t="s">
        <v>838</v>
      </c>
      <c r="B510" s="903" t="s">
        <v>216</v>
      </c>
      <c r="C510" s="904"/>
      <c r="D510" s="904" t="s">
        <v>429</v>
      </c>
      <c r="E510" s="905">
        <v>1</v>
      </c>
      <c r="F510" s="906"/>
      <c r="G510" s="916" t="s">
        <v>10484</v>
      </c>
      <c r="H510" s="156" t="e">
        <f>IF(G510="","",G510-G510*COMPASS!$U$11)</f>
        <v>#VALUE!</v>
      </c>
    </row>
    <row r="511" spans="1:8">
      <c r="A511" s="902" t="s">
        <v>839</v>
      </c>
      <c r="B511" s="903" t="s">
        <v>216</v>
      </c>
      <c r="C511" s="904"/>
      <c r="D511" s="904" t="s">
        <v>657</v>
      </c>
      <c r="E511" s="905">
        <v>1</v>
      </c>
      <c r="F511" s="906"/>
      <c r="G511" s="916" t="s">
        <v>10484</v>
      </c>
      <c r="H511" s="156" t="e">
        <f>IF(G511="","",G511-G511*COMPASS!$U$11)</f>
        <v>#VALUE!</v>
      </c>
    </row>
    <row r="512" spans="1:8">
      <c r="A512" s="902" t="s">
        <v>1336</v>
      </c>
      <c r="B512" s="903" t="s">
        <v>216</v>
      </c>
      <c r="C512" s="904"/>
      <c r="D512" s="904" t="s">
        <v>101</v>
      </c>
      <c r="E512" s="905">
        <v>1</v>
      </c>
      <c r="F512" s="906"/>
      <c r="G512" s="916" t="s">
        <v>10484</v>
      </c>
      <c r="H512" s="156" t="e">
        <f>IF(G512="","",G512-G512*COMPASS!$U$11)</f>
        <v>#VALUE!</v>
      </c>
    </row>
    <row r="513" spans="1:8">
      <c r="A513" s="902" t="s">
        <v>1337</v>
      </c>
      <c r="B513" s="903" t="s">
        <v>216</v>
      </c>
      <c r="C513" s="904"/>
      <c r="D513" s="904" t="s">
        <v>517</v>
      </c>
      <c r="E513" s="905">
        <v>1</v>
      </c>
      <c r="F513" s="906"/>
      <c r="G513" s="916" t="s">
        <v>10484</v>
      </c>
      <c r="H513" s="156" t="e">
        <f>IF(G513="","",G513-G513*COMPASS!$U$11)</f>
        <v>#VALUE!</v>
      </c>
    </row>
    <row r="514" spans="1:8">
      <c r="A514" s="902" t="s">
        <v>1338</v>
      </c>
      <c r="B514" s="903" t="s">
        <v>216</v>
      </c>
      <c r="C514" s="904"/>
      <c r="D514" s="904" t="s">
        <v>441</v>
      </c>
      <c r="E514" s="905">
        <v>1</v>
      </c>
      <c r="F514" s="906"/>
      <c r="G514" s="916" t="s">
        <v>10484</v>
      </c>
      <c r="H514" s="156" t="e">
        <f>IF(G514="","",G514-G514*COMPASS!$U$11)</f>
        <v>#VALUE!</v>
      </c>
    </row>
    <row r="515" spans="1:8">
      <c r="A515" s="902" t="s">
        <v>1339</v>
      </c>
      <c r="B515" s="903" t="s">
        <v>216</v>
      </c>
      <c r="C515" s="904"/>
      <c r="D515" s="904" t="s">
        <v>127</v>
      </c>
      <c r="E515" s="905">
        <v>1</v>
      </c>
      <c r="F515" s="906"/>
      <c r="G515" s="916" t="s">
        <v>10484</v>
      </c>
      <c r="H515" s="156" t="e">
        <f>IF(G515="","",G515-G515*COMPASS!$U$11)</f>
        <v>#VALUE!</v>
      </c>
    </row>
    <row r="516" spans="1:8">
      <c r="A516" s="902" t="s">
        <v>1340</v>
      </c>
      <c r="B516" s="903" t="s">
        <v>216</v>
      </c>
      <c r="C516" s="904"/>
      <c r="D516" s="904" t="s">
        <v>128</v>
      </c>
      <c r="E516" s="905">
        <v>1</v>
      </c>
      <c r="F516" s="906"/>
      <c r="G516" s="916" t="s">
        <v>10484</v>
      </c>
      <c r="H516" s="156" t="e">
        <f>IF(G516="","",G516-G516*COMPASS!$U$11)</f>
        <v>#VALUE!</v>
      </c>
    </row>
    <row r="517" spans="1:8">
      <c r="A517" s="902" t="s">
        <v>1341</v>
      </c>
      <c r="B517" s="903" t="s">
        <v>216</v>
      </c>
      <c r="C517" s="904"/>
      <c r="D517" s="904" t="s">
        <v>102</v>
      </c>
      <c r="E517" s="905">
        <v>1</v>
      </c>
      <c r="F517" s="906"/>
      <c r="G517" s="916" t="s">
        <v>10484</v>
      </c>
      <c r="H517" s="156" t="e">
        <f>IF(G517="","",G517-G517*COMPASS!$U$11)</f>
        <v>#VALUE!</v>
      </c>
    </row>
    <row r="518" spans="1:8">
      <c r="A518" s="902" t="s">
        <v>1342</v>
      </c>
      <c r="B518" s="903" t="s">
        <v>216</v>
      </c>
      <c r="C518" s="904"/>
      <c r="D518" s="904" t="s">
        <v>103</v>
      </c>
      <c r="E518" s="905">
        <v>1</v>
      </c>
      <c r="F518" s="906"/>
      <c r="G518" s="916" t="s">
        <v>10484</v>
      </c>
      <c r="H518" s="156" t="e">
        <f>IF(G518="","",G518-G518*COMPASS!$U$11)</f>
        <v>#VALUE!</v>
      </c>
    </row>
    <row r="519" spans="1:8">
      <c r="A519" s="902" t="s">
        <v>1343</v>
      </c>
      <c r="B519" s="903" t="s">
        <v>216</v>
      </c>
      <c r="C519" s="904"/>
      <c r="D519" s="904" t="s">
        <v>382</v>
      </c>
      <c r="E519" s="905">
        <v>1</v>
      </c>
      <c r="F519" s="906"/>
      <c r="G519" s="916" t="s">
        <v>10484</v>
      </c>
      <c r="H519" s="156" t="e">
        <f>IF(G519="","",G519-G519*COMPASS!$U$11)</f>
        <v>#VALUE!</v>
      </c>
    </row>
    <row r="520" spans="1:8">
      <c r="A520" s="902" t="s">
        <v>1344</v>
      </c>
      <c r="B520" s="903" t="s">
        <v>216</v>
      </c>
      <c r="C520" s="904"/>
      <c r="D520" s="904" t="s">
        <v>383</v>
      </c>
      <c r="E520" s="905">
        <v>1</v>
      </c>
      <c r="F520" s="906"/>
      <c r="G520" s="916" t="s">
        <v>10484</v>
      </c>
      <c r="H520" s="156" t="e">
        <f>IF(G520="","",G520-G520*COMPASS!$U$11)</f>
        <v>#VALUE!</v>
      </c>
    </row>
    <row r="521" spans="1:8">
      <c r="A521" s="902" t="s">
        <v>1345</v>
      </c>
      <c r="B521" s="903" t="s">
        <v>216</v>
      </c>
      <c r="C521" s="904"/>
      <c r="D521" s="904" t="s">
        <v>460</v>
      </c>
      <c r="E521" s="905">
        <v>1</v>
      </c>
      <c r="F521" s="906"/>
      <c r="G521" s="916" t="s">
        <v>10484</v>
      </c>
      <c r="H521" s="156" t="e">
        <f>IF(G521="","",G521-G521*COMPASS!$U$11)</f>
        <v>#VALUE!</v>
      </c>
    </row>
    <row r="522" spans="1:8">
      <c r="A522" s="902" t="s">
        <v>1346</v>
      </c>
      <c r="B522" s="903" t="s">
        <v>216</v>
      </c>
      <c r="C522" s="904"/>
      <c r="D522" s="904" t="s">
        <v>461</v>
      </c>
      <c r="E522" s="905">
        <v>1</v>
      </c>
      <c r="F522" s="906"/>
      <c r="G522" s="916" t="s">
        <v>10484</v>
      </c>
      <c r="H522" s="156" t="e">
        <f>IF(G522="","",G522-G522*COMPASS!$U$11)</f>
        <v>#VALUE!</v>
      </c>
    </row>
    <row r="523" spans="1:8">
      <c r="A523" s="902" t="s">
        <v>1347</v>
      </c>
      <c r="B523" s="903" t="s">
        <v>216</v>
      </c>
      <c r="C523" s="904"/>
      <c r="D523" s="904" t="s">
        <v>285</v>
      </c>
      <c r="E523" s="905">
        <v>1</v>
      </c>
      <c r="F523" s="906"/>
      <c r="G523" s="916" t="s">
        <v>10484</v>
      </c>
      <c r="H523" s="156" t="e">
        <f>IF(G523="","",G523-G523*COMPASS!$U$11)</f>
        <v>#VALUE!</v>
      </c>
    </row>
    <row r="524" spans="1:8">
      <c r="A524" s="902" t="s">
        <v>1321</v>
      </c>
      <c r="B524" s="903" t="s">
        <v>216</v>
      </c>
      <c r="C524" s="904"/>
      <c r="D524" s="904" t="s">
        <v>286</v>
      </c>
      <c r="E524" s="905">
        <v>1</v>
      </c>
      <c r="F524" s="906"/>
      <c r="G524" s="916" t="s">
        <v>10484</v>
      </c>
      <c r="H524" s="156" t="e">
        <f>IF(G524="","",G524-G524*COMPASS!$U$11)</f>
        <v>#VALUE!</v>
      </c>
    </row>
    <row r="525" spans="1:8">
      <c r="A525" s="941" t="s">
        <v>4533</v>
      </c>
      <c r="B525" s="942"/>
      <c r="C525" s="943"/>
      <c r="D525" s="944"/>
      <c r="E525" s="960"/>
      <c r="F525" s="961"/>
      <c r="G525" s="962"/>
      <c r="H525" s="156" t="str">
        <f>IF(G525="","",G525-G525*COMPASS!$U$11)</f>
        <v/>
      </c>
    </row>
    <row r="526" spans="1:8">
      <c r="A526" s="902" t="s">
        <v>1322</v>
      </c>
      <c r="B526" s="903" t="s">
        <v>216</v>
      </c>
      <c r="C526" s="904"/>
      <c r="D526" s="904" t="s">
        <v>1750</v>
      </c>
      <c r="E526" s="905">
        <v>1</v>
      </c>
      <c r="F526" s="906"/>
      <c r="G526" s="916" t="s">
        <v>10484</v>
      </c>
      <c r="H526" s="156" t="e">
        <f>IF(G526="","",G526-G526*COMPASS!$U$11)</f>
        <v>#VALUE!</v>
      </c>
    </row>
    <row r="527" spans="1:8">
      <c r="A527" s="902" t="s">
        <v>1323</v>
      </c>
      <c r="B527" s="903" t="s">
        <v>216</v>
      </c>
      <c r="C527" s="904"/>
      <c r="D527" s="904" t="s">
        <v>1751</v>
      </c>
      <c r="E527" s="905">
        <v>1</v>
      </c>
      <c r="F527" s="906"/>
      <c r="G527" s="916" t="s">
        <v>10484</v>
      </c>
      <c r="H527" s="156" t="e">
        <f>IF(G527="","",G527-G527*COMPASS!$U$11)</f>
        <v>#VALUE!</v>
      </c>
    </row>
    <row r="528" spans="1:8">
      <c r="A528" s="902" t="s">
        <v>783</v>
      </c>
      <c r="B528" s="903" t="s">
        <v>216</v>
      </c>
      <c r="C528" s="904"/>
      <c r="D528" s="904" t="s">
        <v>1752</v>
      </c>
      <c r="E528" s="905">
        <v>1</v>
      </c>
      <c r="F528" s="906"/>
      <c r="G528" s="916" t="s">
        <v>10484</v>
      </c>
      <c r="H528" s="156" t="e">
        <f>IF(G528="","",G528-G528*COMPASS!$U$11)</f>
        <v>#VALUE!</v>
      </c>
    </row>
    <row r="529" spans="1:8">
      <c r="A529" s="902" t="s">
        <v>784</v>
      </c>
      <c r="B529" s="903" t="s">
        <v>216</v>
      </c>
      <c r="C529" s="904"/>
      <c r="D529" s="904" t="s">
        <v>8241</v>
      </c>
      <c r="E529" s="905">
        <v>1</v>
      </c>
      <c r="F529" s="917"/>
      <c r="G529" s="916" t="s">
        <v>10484</v>
      </c>
      <c r="H529" s="156" t="e">
        <f>IF(G529="","",G529-G529*COMPASS!$U$11)</f>
        <v>#VALUE!</v>
      </c>
    </row>
    <row r="530" spans="1:8">
      <c r="A530" s="941" t="s">
        <v>341</v>
      </c>
      <c r="B530" s="942"/>
      <c r="C530" s="943"/>
      <c r="D530" s="944"/>
      <c r="E530" s="960"/>
      <c r="F530" s="961"/>
      <c r="G530" s="962"/>
      <c r="H530" s="156" t="str">
        <f>IF(G530="","",G530-G530*COMPASS!$U$11)</f>
        <v/>
      </c>
    </row>
    <row r="531" spans="1:8">
      <c r="A531" s="902" t="s">
        <v>8341</v>
      </c>
      <c r="B531" s="903" t="s">
        <v>467</v>
      </c>
      <c r="C531" s="904"/>
      <c r="D531" s="904" t="s">
        <v>8339</v>
      </c>
      <c r="E531" s="905">
        <v>1</v>
      </c>
      <c r="F531" s="906"/>
      <c r="G531" s="916">
        <v>18.54</v>
      </c>
      <c r="H531" s="156">
        <f>IF(G531="","",G531-G531*COMPASS!$U$11)</f>
        <v>18.54</v>
      </c>
    </row>
    <row r="532" spans="1:8">
      <c r="A532" s="902" t="s">
        <v>8342</v>
      </c>
      <c r="B532" s="903" t="s">
        <v>467</v>
      </c>
      <c r="C532" s="904"/>
      <c r="D532" s="904" t="s">
        <v>8340</v>
      </c>
      <c r="E532" s="905">
        <v>1</v>
      </c>
      <c r="F532" s="906"/>
      <c r="G532" s="916">
        <v>18.54</v>
      </c>
      <c r="H532" s="156">
        <f>IF(G532="","",G532-G532*COMPASS!$U$11)</f>
        <v>18.54</v>
      </c>
    </row>
    <row r="533" spans="1:8">
      <c r="A533" s="902" t="s">
        <v>10070</v>
      </c>
      <c r="B533" s="903" t="s">
        <v>467</v>
      </c>
      <c r="C533" s="1545"/>
      <c r="D533" s="904" t="s">
        <v>10071</v>
      </c>
      <c r="E533" s="905">
        <v>1</v>
      </c>
      <c r="F533" s="906"/>
      <c r="G533" s="916">
        <v>63.9</v>
      </c>
      <c r="H533" s="156">
        <f>IF(G533="","",G533-G533*COMPASS!$U$11)</f>
        <v>63.9</v>
      </c>
    </row>
    <row r="534" spans="1:8">
      <c r="A534" s="902" t="s">
        <v>974</v>
      </c>
      <c r="B534" s="903" t="s">
        <v>467</v>
      </c>
      <c r="C534" s="904"/>
      <c r="D534" s="904" t="s">
        <v>2568</v>
      </c>
      <c r="E534" s="905">
        <v>1</v>
      </c>
      <c r="F534" s="917"/>
      <c r="G534" s="916">
        <v>6.5962800000000001</v>
      </c>
      <c r="H534" s="156">
        <f>IF(G534="","",G534-G534*COMPASS!$U$11)</f>
        <v>6.5962800000000001</v>
      </c>
    </row>
    <row r="535" spans="1:8">
      <c r="A535" s="902" t="s">
        <v>975</v>
      </c>
      <c r="B535" s="903" t="s">
        <v>467</v>
      </c>
      <c r="C535" s="904"/>
      <c r="D535" s="904" t="s">
        <v>267</v>
      </c>
      <c r="E535" s="905">
        <v>1</v>
      </c>
      <c r="F535" s="917"/>
      <c r="G535" s="916">
        <v>68.34</v>
      </c>
      <c r="H535" s="156">
        <f>IF(G535="","",G535-G535*COMPASS!$U$11)</f>
        <v>68.34</v>
      </c>
    </row>
    <row r="536" spans="1:8">
      <c r="A536" s="902" t="s">
        <v>976</v>
      </c>
      <c r="B536" s="903" t="s">
        <v>216</v>
      </c>
      <c r="C536" s="904"/>
      <c r="D536" s="904" t="s">
        <v>8946</v>
      </c>
      <c r="E536" s="905">
        <v>10</v>
      </c>
      <c r="F536" s="906"/>
      <c r="G536" s="916">
        <v>0.92</v>
      </c>
      <c r="H536" s="156">
        <f>IF(G536="","",G536-G536*COMPASS!$U$11)</f>
        <v>0.92</v>
      </c>
    </row>
    <row r="537" spans="1:8">
      <c r="A537" s="902" t="s">
        <v>977</v>
      </c>
      <c r="B537" s="903" t="s">
        <v>216</v>
      </c>
      <c r="C537" s="904"/>
      <c r="D537" s="904" t="s">
        <v>8947</v>
      </c>
      <c r="E537" s="905">
        <v>10</v>
      </c>
      <c r="F537" s="906"/>
      <c r="G537" s="916">
        <v>30.71</v>
      </c>
      <c r="H537" s="156">
        <f>IF(G537="","",G537-G537*COMPASS!$U$11)</f>
        <v>30.71</v>
      </c>
    </row>
    <row r="538" spans="1:8">
      <c r="A538" s="902" t="s">
        <v>978</v>
      </c>
      <c r="B538" s="903" t="s">
        <v>216</v>
      </c>
      <c r="C538" s="904"/>
      <c r="D538" s="904" t="s">
        <v>979</v>
      </c>
      <c r="E538" s="905">
        <v>1</v>
      </c>
      <c r="F538" s="906"/>
      <c r="G538" s="916">
        <v>107.81</v>
      </c>
      <c r="H538" s="156">
        <f>IF(G538="","",G538-G538*COMPASS!$U$11)</f>
        <v>107.81</v>
      </c>
    </row>
    <row r="539" spans="1:8">
      <c r="A539" s="902" t="s">
        <v>980</v>
      </c>
      <c r="B539" s="903" t="s">
        <v>467</v>
      </c>
      <c r="C539" s="904"/>
      <c r="D539" s="904" t="s">
        <v>530</v>
      </c>
      <c r="E539" s="905">
        <v>1</v>
      </c>
      <c r="F539" s="906"/>
      <c r="G539" s="916">
        <v>9.27</v>
      </c>
      <c r="H539" s="156">
        <f>IF(G539="","",G539-G539*COMPASS!$U$11)</f>
        <v>9.27</v>
      </c>
    </row>
    <row r="540" spans="1:8">
      <c r="A540" s="902" t="s">
        <v>10485</v>
      </c>
      <c r="B540" s="903" t="s">
        <v>216</v>
      </c>
      <c r="C540" s="904"/>
      <c r="D540" s="904" t="s">
        <v>10124</v>
      </c>
      <c r="E540" s="905">
        <v>1</v>
      </c>
      <c r="F540" s="906"/>
      <c r="G540" s="916">
        <v>26.33</v>
      </c>
      <c r="H540" s="156">
        <f>IF(G540="","",G540-G540*COMPASS!$U$11)</f>
        <v>26.33</v>
      </c>
    </row>
    <row r="541" spans="1:8">
      <c r="A541" s="902" t="s">
        <v>9103</v>
      </c>
      <c r="B541" s="903" t="s">
        <v>216</v>
      </c>
      <c r="C541" s="904"/>
      <c r="D541" s="904" t="s">
        <v>9104</v>
      </c>
      <c r="E541" s="907">
        <v>2</v>
      </c>
      <c r="F541" s="900"/>
      <c r="G541" s="963">
        <v>4.54</v>
      </c>
      <c r="H541" s="156">
        <f>IF(G541="","",G541-G541*COMPASS!$U$11)</f>
        <v>4.54</v>
      </c>
    </row>
    <row r="542" spans="1:8">
      <c r="A542" s="902" t="s">
        <v>9930</v>
      </c>
      <c r="B542" s="903" t="s">
        <v>467</v>
      </c>
      <c r="C542" s="904"/>
      <c r="D542" s="904" t="s">
        <v>16663</v>
      </c>
      <c r="E542" s="905">
        <v>1</v>
      </c>
      <c r="F542" s="917"/>
      <c r="G542" s="916">
        <v>12.29</v>
      </c>
      <c r="H542" s="156">
        <f>IF(G542="","",G542-G542*COMPASS!$U$11)</f>
        <v>12.29</v>
      </c>
    </row>
    <row r="543" spans="1:8">
      <c r="A543" s="902" t="s">
        <v>969</v>
      </c>
      <c r="B543" s="903" t="s">
        <v>216</v>
      </c>
      <c r="C543" s="904"/>
      <c r="D543" s="904" t="s">
        <v>2025</v>
      </c>
      <c r="E543" s="905">
        <v>1</v>
      </c>
      <c r="F543" s="917"/>
      <c r="G543" s="916">
        <v>55.93</v>
      </c>
      <c r="H543" s="156">
        <f>IF(G543="","",G543-G543*COMPASS!$U$11)</f>
        <v>55.93</v>
      </c>
    </row>
    <row r="544" spans="1:8">
      <c r="A544" s="902" t="s">
        <v>970</v>
      </c>
      <c r="B544" s="903" t="s">
        <v>216</v>
      </c>
      <c r="C544" s="904"/>
      <c r="D544" s="904" t="s">
        <v>343</v>
      </c>
      <c r="E544" s="905">
        <v>1</v>
      </c>
      <c r="F544" s="917"/>
      <c r="G544" s="916">
        <v>57.24</v>
      </c>
      <c r="H544" s="156">
        <f>IF(G544="","",G544-G544*COMPASS!$U$11)</f>
        <v>57.24</v>
      </c>
    </row>
    <row r="545" spans="1:8">
      <c r="A545" s="902" t="s">
        <v>971</v>
      </c>
      <c r="B545" s="903" t="s">
        <v>216</v>
      </c>
      <c r="C545" s="904"/>
      <c r="D545" s="904" t="s">
        <v>14</v>
      </c>
      <c r="E545" s="905">
        <v>1</v>
      </c>
      <c r="F545" s="917"/>
      <c r="G545" s="916">
        <v>29.34</v>
      </c>
      <c r="H545" s="156">
        <f>IF(G545="","",G545-G545*COMPASS!$U$11)</f>
        <v>29.34</v>
      </c>
    </row>
    <row r="546" spans="1:8">
      <c r="A546" s="902" t="s">
        <v>2659</v>
      </c>
      <c r="B546" s="903" t="s">
        <v>216</v>
      </c>
      <c r="C546" s="904"/>
      <c r="D546" s="904" t="s">
        <v>15058</v>
      </c>
      <c r="E546" s="905">
        <v>10</v>
      </c>
      <c r="F546" s="915"/>
      <c r="G546" s="916">
        <v>0.38</v>
      </c>
      <c r="H546" s="156">
        <f>IF(G546="","",G546-G546*COMPASS!$U$11)</f>
        <v>0.38</v>
      </c>
    </row>
    <row r="547" spans="1:8">
      <c r="A547" s="902" t="s">
        <v>981</v>
      </c>
      <c r="B547" s="903" t="s">
        <v>216</v>
      </c>
      <c r="C547" s="904"/>
      <c r="D547" s="904" t="s">
        <v>437</v>
      </c>
      <c r="E547" s="905">
        <v>1</v>
      </c>
      <c r="F547" s="915"/>
      <c r="G547" s="916">
        <v>14</v>
      </c>
      <c r="H547" s="156">
        <f>IF(G547="","",G547-G547*COMPASS!$U$11)</f>
        <v>14</v>
      </c>
    </row>
    <row r="548" spans="1:8">
      <c r="A548" s="902" t="s">
        <v>982</v>
      </c>
      <c r="B548" s="903" t="s">
        <v>216</v>
      </c>
      <c r="C548" s="904"/>
      <c r="D548" s="904" t="s">
        <v>677</v>
      </c>
      <c r="E548" s="905">
        <v>1</v>
      </c>
      <c r="F548" s="915"/>
      <c r="G548" s="916">
        <v>14.64</v>
      </c>
      <c r="H548" s="156">
        <f>IF(G548="","",G548-G548*COMPASS!$U$11)</f>
        <v>14.64</v>
      </c>
    </row>
    <row r="549" spans="1:8">
      <c r="A549" s="902" t="s">
        <v>1098</v>
      </c>
      <c r="B549" s="903" t="s">
        <v>216</v>
      </c>
      <c r="C549" s="904"/>
      <c r="D549" s="904" t="s">
        <v>304</v>
      </c>
      <c r="E549" s="905">
        <v>1</v>
      </c>
      <c r="F549" s="915"/>
      <c r="G549" s="916">
        <v>15.86</v>
      </c>
      <c r="H549" s="156">
        <f>IF(G549="","",G549-G549*COMPASS!$U$11)</f>
        <v>15.86</v>
      </c>
    </row>
    <row r="550" spans="1:8">
      <c r="A550" s="902" t="s">
        <v>1109</v>
      </c>
      <c r="B550" s="903" t="s">
        <v>216</v>
      </c>
      <c r="C550" s="904"/>
      <c r="D550" s="904" t="s">
        <v>557</v>
      </c>
      <c r="E550" s="905">
        <v>1</v>
      </c>
      <c r="F550" s="917"/>
      <c r="G550" s="916">
        <v>13.6</v>
      </c>
      <c r="H550" s="156">
        <f>IF(G550="","",G550-G550*COMPASS!$U$11)</f>
        <v>13.6</v>
      </c>
    </row>
    <row r="551" spans="1:8">
      <c r="A551" s="902" t="s">
        <v>1110</v>
      </c>
      <c r="B551" s="903" t="s">
        <v>216</v>
      </c>
      <c r="C551" s="904"/>
      <c r="D551" s="904" t="s">
        <v>8748</v>
      </c>
      <c r="E551" s="905">
        <v>1</v>
      </c>
      <c r="F551" s="915"/>
      <c r="G551" s="916">
        <v>22.1</v>
      </c>
      <c r="H551" s="156">
        <f>IF(G551="","",G551-G551*COMPASS!$U$11)</f>
        <v>22.1</v>
      </c>
    </row>
    <row r="552" spans="1:8">
      <c r="A552" s="941" t="s">
        <v>169</v>
      </c>
      <c r="B552" s="959"/>
      <c r="C552" s="943"/>
      <c r="D552" s="944"/>
      <c r="E552" s="960"/>
      <c r="F552" s="961"/>
      <c r="G552" s="962"/>
      <c r="H552" s="156" t="str">
        <f>IF(G552="","",G552-G552*COMPASS!$U$11)</f>
        <v/>
      </c>
    </row>
    <row r="553" spans="1:8">
      <c r="A553" s="902" t="s">
        <v>4216</v>
      </c>
      <c r="B553" s="903" t="s">
        <v>216</v>
      </c>
      <c r="C553" s="904"/>
      <c r="D553" s="904" t="s">
        <v>8948</v>
      </c>
      <c r="E553" s="905">
        <v>1</v>
      </c>
      <c r="F553" s="915"/>
      <c r="G553" s="916">
        <v>168.17000000000002</v>
      </c>
      <c r="H553" s="156">
        <f>IF(G553="","",G553-G553*COMPASS!$U$11)</f>
        <v>168.17000000000002</v>
      </c>
    </row>
    <row r="554" spans="1:8">
      <c r="A554" s="902" t="s">
        <v>1111</v>
      </c>
      <c r="B554" s="903" t="s">
        <v>216</v>
      </c>
      <c r="C554" s="904"/>
      <c r="D554" s="904" t="s">
        <v>133</v>
      </c>
      <c r="E554" s="905">
        <v>1</v>
      </c>
      <c r="F554" s="906"/>
      <c r="G554" s="916">
        <v>251.37</v>
      </c>
      <c r="H554" s="156">
        <f>IF(G554="","",G554-G554*COMPASS!$U$11)</f>
        <v>251.37</v>
      </c>
    </row>
    <row r="555" spans="1:8">
      <c r="A555" s="902" t="s">
        <v>1112</v>
      </c>
      <c r="B555" s="903" t="s">
        <v>216</v>
      </c>
      <c r="C555" s="904"/>
      <c r="D555" s="904" t="s">
        <v>679</v>
      </c>
      <c r="E555" s="905">
        <v>1</v>
      </c>
      <c r="F555" s="915"/>
      <c r="G555" s="916">
        <v>251.37</v>
      </c>
      <c r="H555" s="156">
        <f>IF(G555="","",G555-G555*COMPASS!$U$11)</f>
        <v>251.37</v>
      </c>
    </row>
    <row r="556" spans="1:8">
      <c r="A556" s="902" t="s">
        <v>1113</v>
      </c>
      <c r="B556" s="903" t="s">
        <v>216</v>
      </c>
      <c r="C556" s="904"/>
      <c r="D556" s="904" t="s">
        <v>8949</v>
      </c>
      <c r="E556" s="905">
        <v>1</v>
      </c>
      <c r="F556" s="906"/>
      <c r="G556" s="916">
        <v>141.20000000000002</v>
      </c>
      <c r="H556" s="156">
        <f>IF(G556="","",G556-G556*COMPASS!$U$11)</f>
        <v>141.20000000000002</v>
      </c>
    </row>
    <row r="557" spans="1:8">
      <c r="A557" s="902" t="s">
        <v>1114</v>
      </c>
      <c r="B557" s="903" t="s">
        <v>467</v>
      </c>
      <c r="C557" s="904"/>
      <c r="D557" s="904" t="s">
        <v>10067</v>
      </c>
      <c r="E557" s="905">
        <v>1</v>
      </c>
      <c r="F557" s="906"/>
      <c r="G557" s="916">
        <v>48.54</v>
      </c>
      <c r="H557" s="156">
        <f>IF(G557="","",G557-G557*COMPASS!$U$11)</f>
        <v>48.54</v>
      </c>
    </row>
    <row r="558" spans="1:8">
      <c r="A558" s="1143" t="s">
        <v>16664</v>
      </c>
      <c r="B558" s="903" t="s">
        <v>467</v>
      </c>
      <c r="C558" s="904"/>
      <c r="D558" s="904" t="s">
        <v>16665</v>
      </c>
      <c r="E558" s="905">
        <v>1</v>
      </c>
      <c r="F558" s="917" t="s">
        <v>445</v>
      </c>
      <c r="G558" s="916">
        <v>56.73</v>
      </c>
      <c r="H558" s="156">
        <f>IF(G558="","",G558-G558*COMPASS!$U$11)</f>
        <v>56.73</v>
      </c>
    </row>
    <row r="559" spans="1:8">
      <c r="A559" s="1143" t="s">
        <v>16666</v>
      </c>
      <c r="B559" s="903" t="s">
        <v>467</v>
      </c>
      <c r="C559" s="904"/>
      <c r="D559" s="904" t="s">
        <v>16667</v>
      </c>
      <c r="E559" s="905">
        <v>1</v>
      </c>
      <c r="F559" s="917" t="s">
        <v>445</v>
      </c>
      <c r="G559" s="916">
        <v>78.12</v>
      </c>
      <c r="H559" s="156">
        <f>IF(G559="","",G559-G559*COMPASS!$U$11)</f>
        <v>78.12</v>
      </c>
    </row>
    <row r="560" spans="1:8">
      <c r="A560" s="902" t="s">
        <v>1330</v>
      </c>
      <c r="B560" s="903" t="s">
        <v>216</v>
      </c>
      <c r="C560" s="904"/>
      <c r="D560" s="904" t="s">
        <v>4690</v>
      </c>
      <c r="E560" s="905">
        <v>1</v>
      </c>
      <c r="F560" s="915"/>
      <c r="G560" s="916">
        <v>77.38</v>
      </c>
      <c r="H560" s="156">
        <f>IF(G560="","",G560-G560*COMPASS!$U$11)</f>
        <v>77.38</v>
      </c>
    </row>
    <row r="561" spans="1:8">
      <c r="A561" s="902" t="s">
        <v>1331</v>
      </c>
      <c r="B561" s="903" t="s">
        <v>467</v>
      </c>
      <c r="C561" s="904"/>
      <c r="D561" s="904" t="s">
        <v>3241</v>
      </c>
      <c r="E561" s="905">
        <v>1</v>
      </c>
      <c r="F561" s="906"/>
      <c r="G561" s="916">
        <v>66.58</v>
      </c>
      <c r="H561" s="156">
        <f>IF(G561="","",G561-G561*COMPASS!$U$11)</f>
        <v>66.58</v>
      </c>
    </row>
    <row r="562" spans="1:8">
      <c r="A562" s="902" t="s">
        <v>1332</v>
      </c>
      <c r="B562" s="903" t="s">
        <v>467</v>
      </c>
      <c r="C562" s="904"/>
      <c r="D562" s="904" t="s">
        <v>11938</v>
      </c>
      <c r="E562" s="907">
        <v>1</v>
      </c>
      <c r="F562" s="900"/>
      <c r="G562" s="901">
        <v>48.8</v>
      </c>
      <c r="H562" s="156">
        <f>IF(G562="","",G562-G562*COMPASS!$U$11)</f>
        <v>48.8</v>
      </c>
    </row>
    <row r="563" spans="1:8">
      <c r="A563" s="902" t="s">
        <v>1333</v>
      </c>
      <c r="B563" s="903" t="s">
        <v>467</v>
      </c>
      <c r="C563" s="904"/>
      <c r="D563" s="904" t="s">
        <v>11939</v>
      </c>
      <c r="E563" s="907">
        <v>1</v>
      </c>
      <c r="F563" s="900"/>
      <c r="G563" s="901">
        <v>75.31</v>
      </c>
      <c r="H563" s="156">
        <f>IF(G563="","",G563-G563*COMPASS!$U$11)</f>
        <v>75.31</v>
      </c>
    </row>
    <row r="564" spans="1:8">
      <c r="A564" s="902" t="s">
        <v>1334</v>
      </c>
      <c r="B564" s="903" t="s">
        <v>216</v>
      </c>
      <c r="C564" s="904"/>
      <c r="D564" s="904" t="s">
        <v>1335</v>
      </c>
      <c r="E564" s="905">
        <v>1</v>
      </c>
      <c r="F564" s="906"/>
      <c r="G564" s="916">
        <v>11.17</v>
      </c>
      <c r="H564" s="156">
        <f>IF(G564="","",G564-G564*COMPASS!$U$11)</f>
        <v>11.17</v>
      </c>
    </row>
    <row r="565" spans="1:8">
      <c r="A565" s="902" t="s">
        <v>1115</v>
      </c>
      <c r="B565" s="903" t="s">
        <v>216</v>
      </c>
      <c r="C565" s="904"/>
      <c r="D565" s="904" t="s">
        <v>20</v>
      </c>
      <c r="E565" s="905">
        <v>1</v>
      </c>
      <c r="F565" s="906"/>
      <c r="G565" s="916">
        <v>20.37</v>
      </c>
      <c r="H565" s="156">
        <f>IF(G565="","",G565-G565*COMPASS!$U$11)</f>
        <v>20.37</v>
      </c>
    </row>
    <row r="566" spans="1:8">
      <c r="A566" s="902" t="s">
        <v>1116</v>
      </c>
      <c r="B566" s="903" t="s">
        <v>467</v>
      </c>
      <c r="C566" s="904"/>
      <c r="D566" s="904" t="s">
        <v>268</v>
      </c>
      <c r="E566" s="905">
        <v>1</v>
      </c>
      <c r="F566" s="906"/>
      <c r="G566" s="916">
        <v>130.40632000000002</v>
      </c>
      <c r="H566" s="156">
        <f>IF(G566="","",G566-G566*COMPASS!$U$11)</f>
        <v>130.40632000000002</v>
      </c>
    </row>
    <row r="567" spans="1:8">
      <c r="A567" s="902" t="s">
        <v>1117</v>
      </c>
      <c r="B567" s="903" t="s">
        <v>467</v>
      </c>
      <c r="C567" s="904"/>
      <c r="D567" s="904" t="s">
        <v>678</v>
      </c>
      <c r="E567" s="905">
        <v>1</v>
      </c>
      <c r="F567" s="906"/>
      <c r="G567" s="916">
        <v>90.37</v>
      </c>
      <c r="H567" s="156">
        <f>IF(G567="","",G567-G567*COMPASS!$U$11)</f>
        <v>90.37</v>
      </c>
    </row>
    <row r="568" spans="1:8">
      <c r="A568" s="902" t="s">
        <v>1118</v>
      </c>
      <c r="B568" s="903" t="s">
        <v>467</v>
      </c>
      <c r="C568" s="904"/>
      <c r="D568" s="904" t="s">
        <v>10486</v>
      </c>
      <c r="E568" s="905">
        <v>1</v>
      </c>
      <c r="F568" s="906"/>
      <c r="G568" s="916">
        <v>82.65</v>
      </c>
      <c r="H568" s="156">
        <f>IF(G568="","",G568-G568*COMPASS!$U$11)</f>
        <v>82.65</v>
      </c>
    </row>
    <row r="569" spans="1:8">
      <c r="A569" s="902" t="s">
        <v>1119</v>
      </c>
      <c r="B569" s="903" t="s">
        <v>216</v>
      </c>
      <c r="C569" s="904"/>
      <c r="D569" s="904" t="s">
        <v>618</v>
      </c>
      <c r="E569" s="905">
        <v>1</v>
      </c>
      <c r="F569" s="906"/>
      <c r="G569" s="916">
        <v>74.53</v>
      </c>
      <c r="H569" s="156">
        <f>IF(G569="","",G569-G569*COMPASS!$U$11)</f>
        <v>74.53</v>
      </c>
    </row>
    <row r="570" spans="1:8">
      <c r="A570" s="902" t="s">
        <v>1120</v>
      </c>
      <c r="B570" s="903" t="s">
        <v>216</v>
      </c>
      <c r="C570" s="904"/>
      <c r="D570" s="904" t="s">
        <v>599</v>
      </c>
      <c r="E570" s="905">
        <v>1</v>
      </c>
      <c r="F570" s="906"/>
      <c r="G570" s="916">
        <v>66.23</v>
      </c>
      <c r="H570" s="156">
        <f>IF(G570="","",G570-G570*COMPASS!$U$11)</f>
        <v>66.23</v>
      </c>
    </row>
    <row r="571" spans="1:8">
      <c r="A571" s="902" t="s">
        <v>1121</v>
      </c>
      <c r="B571" s="903" t="s">
        <v>216</v>
      </c>
      <c r="C571" s="904"/>
      <c r="D571" s="904" t="s">
        <v>553</v>
      </c>
      <c r="E571" s="905">
        <v>1</v>
      </c>
      <c r="F571" s="906"/>
      <c r="G571" s="916">
        <v>143.37</v>
      </c>
      <c r="H571" s="156">
        <f>IF(G571="","",G571-G571*COMPASS!$U$11)</f>
        <v>143.37</v>
      </c>
    </row>
    <row r="572" spans="1:8">
      <c r="A572" s="902" t="s">
        <v>963</v>
      </c>
      <c r="B572" s="903" t="s">
        <v>216</v>
      </c>
      <c r="C572" s="904"/>
      <c r="D572" s="904" t="s">
        <v>554</v>
      </c>
      <c r="E572" s="905">
        <v>1</v>
      </c>
      <c r="F572" s="906"/>
      <c r="G572" s="916">
        <v>143.37</v>
      </c>
      <c r="H572" s="156">
        <f>IF(G572="","",G572-G572*COMPASS!$U$11)</f>
        <v>143.37</v>
      </c>
    </row>
    <row r="573" spans="1:8">
      <c r="A573" s="902" t="s">
        <v>840</v>
      </c>
      <c r="B573" s="903" t="s">
        <v>216</v>
      </c>
      <c r="C573" s="904"/>
      <c r="D573" s="904" t="s">
        <v>86</v>
      </c>
      <c r="E573" s="905">
        <v>1</v>
      </c>
      <c r="F573" s="906"/>
      <c r="G573" s="916">
        <v>563.83000000000004</v>
      </c>
      <c r="H573" s="156">
        <f>IF(G573="","",G573-G573*COMPASS!$U$11)</f>
        <v>563.83000000000004</v>
      </c>
    </row>
    <row r="574" spans="1:8">
      <c r="A574" s="902" t="s">
        <v>1829</v>
      </c>
      <c r="B574" s="903" t="s">
        <v>216</v>
      </c>
      <c r="C574" s="904"/>
      <c r="D574" s="904" t="s">
        <v>1828</v>
      </c>
      <c r="E574" s="905">
        <v>1</v>
      </c>
      <c r="F574" s="906"/>
      <c r="G574" s="916">
        <v>805.43</v>
      </c>
      <c r="H574" s="156">
        <f>IF(G574="","",G574-G574*COMPASS!$U$11)</f>
        <v>805.43</v>
      </c>
    </row>
    <row r="575" spans="1:8">
      <c r="A575" s="941" t="s">
        <v>11940</v>
      </c>
      <c r="B575" s="959"/>
      <c r="C575" s="943"/>
      <c r="D575" s="944"/>
      <c r="E575" s="960"/>
      <c r="F575" s="961"/>
      <c r="G575" s="962"/>
      <c r="H575" s="156" t="str">
        <f>IF(G575="","",G575-G575*COMPASS!$U$11)</f>
        <v/>
      </c>
    </row>
    <row r="576" spans="1:8">
      <c r="A576" s="902" t="s">
        <v>8338</v>
      </c>
      <c r="B576" s="903" t="s">
        <v>467</v>
      </c>
      <c r="C576" s="904"/>
      <c r="D576" s="904" t="s">
        <v>14134</v>
      </c>
      <c r="E576" s="905">
        <v>1</v>
      </c>
      <c r="F576" s="906"/>
      <c r="G576" s="916">
        <v>3900</v>
      </c>
      <c r="H576" s="156">
        <f>IF(G576="","",G576-G576*COMPASS!$U$11)</f>
        <v>3900</v>
      </c>
    </row>
    <row r="577" spans="1:8">
      <c r="A577" s="902" t="s">
        <v>2616</v>
      </c>
      <c r="B577" s="903" t="s">
        <v>467</v>
      </c>
      <c r="C577" s="904"/>
      <c r="D577" s="904" t="s">
        <v>10487</v>
      </c>
      <c r="E577" s="905">
        <v>1</v>
      </c>
      <c r="F577" s="906"/>
      <c r="G577" s="916">
        <v>408.24</v>
      </c>
      <c r="H577" s="156">
        <f>IF(G577="","",G577-G577*COMPASS!$U$11)</f>
        <v>408.24</v>
      </c>
    </row>
    <row r="578" spans="1:8">
      <c r="A578" s="902" t="s">
        <v>13213</v>
      </c>
      <c r="B578" s="903" t="s">
        <v>467</v>
      </c>
      <c r="C578" s="904"/>
      <c r="D578" s="904" t="s">
        <v>13214</v>
      </c>
      <c r="E578" s="905">
        <v>1</v>
      </c>
      <c r="F578" s="906"/>
      <c r="G578" s="916">
        <v>86.94</v>
      </c>
      <c r="H578" s="156">
        <f>IF(G578="","",G578-G578*COMPASS!$U$11)</f>
        <v>86.94</v>
      </c>
    </row>
    <row r="579" spans="1:8">
      <c r="A579" s="902" t="s">
        <v>6903</v>
      </c>
      <c r="B579" s="903" t="s">
        <v>467</v>
      </c>
      <c r="C579" s="904"/>
      <c r="D579" s="904" t="s">
        <v>14135</v>
      </c>
      <c r="E579" s="905">
        <v>1</v>
      </c>
      <c r="F579" s="906"/>
      <c r="G579" s="916">
        <v>108</v>
      </c>
      <c r="H579" s="156">
        <f>IF(G579="","",G579-G579*COMPASS!$U$11)</f>
        <v>108</v>
      </c>
    </row>
    <row r="580" spans="1:8">
      <c r="A580" s="902" t="s">
        <v>7115</v>
      </c>
      <c r="B580" s="903" t="s">
        <v>216</v>
      </c>
      <c r="C580" s="904"/>
      <c r="D580" s="904" t="s">
        <v>14159</v>
      </c>
      <c r="E580" s="905">
        <v>1</v>
      </c>
      <c r="F580" s="906"/>
      <c r="G580" s="916">
        <v>265</v>
      </c>
      <c r="H580" s="156">
        <f>IF(G580="","",G580-G580*COMPASS!$U$11)</f>
        <v>265</v>
      </c>
    </row>
    <row r="581" spans="1:8">
      <c r="A581" s="902" t="s">
        <v>8175</v>
      </c>
      <c r="B581" s="903" t="s">
        <v>216</v>
      </c>
      <c r="C581" s="904"/>
      <c r="D581" s="904" t="s">
        <v>8176</v>
      </c>
      <c r="E581" s="905">
        <v>1</v>
      </c>
      <c r="F581" s="906"/>
      <c r="G581" s="916">
        <v>190</v>
      </c>
      <c r="H581" s="156">
        <f>IF(G581="","",G581-G581*COMPASS!$U$11)</f>
        <v>190</v>
      </c>
    </row>
    <row r="582" spans="1:8">
      <c r="A582" s="902" t="s">
        <v>13215</v>
      </c>
      <c r="B582" s="903" t="s">
        <v>467</v>
      </c>
      <c r="C582" s="904"/>
      <c r="D582" s="904" t="s">
        <v>11942</v>
      </c>
      <c r="E582" s="905">
        <v>1</v>
      </c>
      <c r="F582" s="906"/>
      <c r="G582" s="916">
        <v>2850.54</v>
      </c>
      <c r="H582" s="156">
        <f>IF(G582="","",G582-G582*COMPASS!$U$11)</f>
        <v>2850.54</v>
      </c>
    </row>
    <row r="583" spans="1:8">
      <c r="A583" s="902" t="s">
        <v>11922</v>
      </c>
      <c r="B583" s="903" t="s">
        <v>467</v>
      </c>
      <c r="C583" s="1546"/>
      <c r="D583" s="904" t="s">
        <v>11941</v>
      </c>
      <c r="E583" s="905">
        <v>1</v>
      </c>
      <c r="F583" s="906"/>
      <c r="G583" s="901">
        <v>1986.74</v>
      </c>
      <c r="H583" s="156">
        <f>IF(G583="","",G583-G583*COMPASS!$U$11)</f>
        <v>1986.74</v>
      </c>
    </row>
    <row r="584" spans="1:8">
      <c r="A584" s="902" t="s">
        <v>13216</v>
      </c>
      <c r="B584" s="903" t="s">
        <v>467</v>
      </c>
      <c r="C584" s="904"/>
      <c r="D584" s="904" t="s">
        <v>13217</v>
      </c>
      <c r="E584" s="905">
        <v>1</v>
      </c>
      <c r="F584" s="906"/>
      <c r="G584" s="916">
        <v>275.33</v>
      </c>
      <c r="H584" s="156">
        <f>IF(G584="","",G584-G584*COMPASS!$U$11)</f>
        <v>275.33</v>
      </c>
    </row>
    <row r="585" spans="1:8">
      <c r="A585" s="902" t="s">
        <v>13218</v>
      </c>
      <c r="B585" s="903" t="s">
        <v>216</v>
      </c>
      <c r="C585" s="904"/>
      <c r="D585" s="904" t="s">
        <v>13219</v>
      </c>
      <c r="E585" s="905">
        <v>1</v>
      </c>
      <c r="F585" s="906"/>
      <c r="G585" s="916">
        <v>392.05</v>
      </c>
      <c r="H585" s="156">
        <f>IF(G585="","",G585-G585*COMPASS!$U$11)</f>
        <v>392.05</v>
      </c>
    </row>
    <row r="586" spans="1:8">
      <c r="A586" s="902" t="s">
        <v>14160</v>
      </c>
      <c r="B586" s="903" t="s">
        <v>467</v>
      </c>
      <c r="C586" s="904"/>
      <c r="D586" s="904" t="s">
        <v>14161</v>
      </c>
      <c r="E586" s="905">
        <v>1</v>
      </c>
      <c r="F586" s="906"/>
      <c r="G586" s="916">
        <v>39.85</v>
      </c>
      <c r="H586" s="156">
        <f>IF(G586="","",G586-G586*COMPASS!$U$11)</f>
        <v>39.85</v>
      </c>
    </row>
    <row r="587" spans="1:8">
      <c r="A587" s="902" t="s">
        <v>13220</v>
      </c>
      <c r="B587" s="903" t="s">
        <v>467</v>
      </c>
      <c r="C587" s="904"/>
      <c r="D587" s="904" t="s">
        <v>13221</v>
      </c>
      <c r="E587" s="905">
        <v>1</v>
      </c>
      <c r="F587" s="906"/>
      <c r="G587" s="916">
        <v>63.45</v>
      </c>
      <c r="H587" s="156">
        <f>IF(G587="","",G587-G587*COMPASS!$U$11)</f>
        <v>63.45</v>
      </c>
    </row>
    <row r="588" spans="1:8">
      <c r="A588" s="902" t="s">
        <v>13222</v>
      </c>
      <c r="B588" s="903" t="s">
        <v>571</v>
      </c>
      <c r="C588" s="904"/>
      <c r="D588" s="904" t="s">
        <v>13223</v>
      </c>
      <c r="E588" s="905">
        <v>1</v>
      </c>
      <c r="F588" s="906"/>
      <c r="G588" s="916">
        <v>137.44999999999999</v>
      </c>
      <c r="H588" s="156">
        <f>IF(G588="","",G588-G588*COMPASS!$U$11)</f>
        <v>137.44999999999999</v>
      </c>
    </row>
    <row r="589" spans="1:8">
      <c r="A589" s="902" t="s">
        <v>13224</v>
      </c>
      <c r="B589" s="903" t="s">
        <v>467</v>
      </c>
      <c r="C589" s="904"/>
      <c r="D589" s="904" t="s">
        <v>13225</v>
      </c>
      <c r="E589" s="905">
        <v>1</v>
      </c>
      <c r="F589" s="906"/>
      <c r="G589" s="916">
        <v>63.45</v>
      </c>
      <c r="H589" s="156">
        <f>IF(G589="","",G589-G589*COMPASS!$U$11)</f>
        <v>63.45</v>
      </c>
    </row>
    <row r="590" spans="1:8">
      <c r="A590" s="902" t="s">
        <v>13226</v>
      </c>
      <c r="B590" s="903" t="s">
        <v>216</v>
      </c>
      <c r="C590" s="904"/>
      <c r="D590" s="904" t="s">
        <v>13227</v>
      </c>
      <c r="E590" s="905">
        <v>1</v>
      </c>
      <c r="F590" s="906"/>
      <c r="G590" s="916">
        <v>196.35</v>
      </c>
      <c r="H590" s="156">
        <f>IF(G590="","",G590-G590*COMPASS!$U$11)</f>
        <v>196.35</v>
      </c>
    </row>
    <row r="591" spans="1:8">
      <c r="A591" s="902" t="s">
        <v>11645</v>
      </c>
      <c r="B591" s="903" t="s">
        <v>467</v>
      </c>
      <c r="C591" s="904"/>
      <c r="D591" s="904" t="s">
        <v>11646</v>
      </c>
      <c r="E591" s="905">
        <v>1</v>
      </c>
      <c r="F591" s="906"/>
      <c r="G591" s="916">
        <v>368.43</v>
      </c>
      <c r="H591" s="156">
        <f>IF(G591="","",G591-G591*COMPASS!$U$11)</f>
        <v>368.43</v>
      </c>
    </row>
    <row r="592" spans="1:8">
      <c r="A592" s="902" t="s">
        <v>11647</v>
      </c>
      <c r="B592" s="903" t="s">
        <v>467</v>
      </c>
      <c r="C592" s="904"/>
      <c r="D592" s="904" t="s">
        <v>15944</v>
      </c>
      <c r="E592" s="905">
        <v>1</v>
      </c>
      <c r="F592" s="906"/>
      <c r="G592" s="916">
        <v>153.51</v>
      </c>
      <c r="H592" s="156">
        <f>IF(G592="","",G592-G592*COMPASS!$U$11)</f>
        <v>153.51</v>
      </c>
    </row>
    <row r="593" spans="1:8">
      <c r="A593" s="902" t="s">
        <v>11643</v>
      </c>
      <c r="B593" s="903" t="s">
        <v>467</v>
      </c>
      <c r="C593" s="904"/>
      <c r="D593" s="904" t="s">
        <v>11943</v>
      </c>
      <c r="E593" s="905">
        <v>1</v>
      </c>
      <c r="F593" s="906"/>
      <c r="G593" s="916">
        <v>1925.04</v>
      </c>
      <c r="H593" s="156">
        <f>IF(G593="","",G593-G593*COMPASS!$U$11)</f>
        <v>1925.04</v>
      </c>
    </row>
    <row r="594" spans="1:8">
      <c r="A594" s="902" t="s">
        <v>11644</v>
      </c>
      <c r="B594" s="903" t="s">
        <v>467</v>
      </c>
      <c r="C594" s="904"/>
      <c r="D594" s="904" t="s">
        <v>11944</v>
      </c>
      <c r="E594" s="905">
        <v>1</v>
      </c>
      <c r="F594" s="906"/>
      <c r="G594" s="916">
        <v>1929.78</v>
      </c>
      <c r="H594" s="156">
        <f>IF(G594="","",G594-G594*COMPASS!$U$11)</f>
        <v>1929.78</v>
      </c>
    </row>
    <row r="595" spans="1:8">
      <c r="A595" s="902" t="s">
        <v>12329</v>
      </c>
      <c r="B595" s="903" t="s">
        <v>467</v>
      </c>
      <c r="C595" s="904"/>
      <c r="D595" s="904" t="s">
        <v>13228</v>
      </c>
      <c r="E595" s="905">
        <v>1</v>
      </c>
      <c r="F595" s="906"/>
      <c r="G595" s="916">
        <v>162.63999999999999</v>
      </c>
      <c r="H595" s="156">
        <f>IF(G595="","",G595-G595*COMPASS!$U$11)</f>
        <v>162.63999999999999</v>
      </c>
    </row>
    <row r="596" spans="1:8">
      <c r="A596" s="902" t="s">
        <v>12330</v>
      </c>
      <c r="B596" s="903" t="s">
        <v>467</v>
      </c>
      <c r="C596" s="904"/>
      <c r="D596" s="904" t="s">
        <v>13229</v>
      </c>
      <c r="E596" s="905">
        <v>1</v>
      </c>
      <c r="F596" s="906"/>
      <c r="G596" s="916">
        <v>162.63999999999999</v>
      </c>
      <c r="H596" s="156">
        <f>IF(G596="","",G596-G596*COMPASS!$U$11)</f>
        <v>162.63999999999999</v>
      </c>
    </row>
    <row r="597" spans="1:8">
      <c r="A597" s="1143" t="s">
        <v>16668</v>
      </c>
      <c r="B597" s="903" t="s">
        <v>467</v>
      </c>
      <c r="C597" s="904"/>
      <c r="D597" s="904" t="s">
        <v>16669</v>
      </c>
      <c r="E597" s="905">
        <v>1</v>
      </c>
      <c r="F597" s="917" t="s">
        <v>445</v>
      </c>
      <c r="G597" s="916">
        <v>4717.79</v>
      </c>
      <c r="H597" s="156">
        <f>IF(G597="","",G597-G597*COMPASS!$U$11)</f>
        <v>4717.79</v>
      </c>
    </row>
    <row r="598" spans="1:8">
      <c r="A598" s="902" t="s">
        <v>16670</v>
      </c>
      <c r="B598" s="903" t="s">
        <v>12339</v>
      </c>
      <c r="C598" s="904"/>
      <c r="D598" s="904" t="s">
        <v>16671</v>
      </c>
      <c r="E598" s="905">
        <v>1</v>
      </c>
      <c r="F598" s="906" t="s">
        <v>445</v>
      </c>
      <c r="G598" s="916">
        <v>1283.95</v>
      </c>
      <c r="H598" s="156">
        <f>IF(G598="","",G598-G598*COMPASS!$U$11)</f>
        <v>1283.95</v>
      </c>
    </row>
    <row r="599" spans="1:8">
      <c r="A599" s="902" t="s">
        <v>16841</v>
      </c>
      <c r="B599" s="903" t="s">
        <v>467</v>
      </c>
      <c r="C599" s="904"/>
      <c r="D599" s="904" t="s">
        <v>16671</v>
      </c>
      <c r="E599" s="905">
        <v>1</v>
      </c>
      <c r="F599" s="906" t="s">
        <v>445</v>
      </c>
      <c r="G599" s="916">
        <v>1283.95</v>
      </c>
      <c r="H599" s="156">
        <f>IF(G599="","",G599-G599*COMPASS!$U$11)</f>
        <v>1283.95</v>
      </c>
    </row>
    <row r="600" spans="1:8">
      <c r="A600" s="902" t="s">
        <v>16672</v>
      </c>
      <c r="B600" s="903" t="s">
        <v>216</v>
      </c>
      <c r="C600" s="904"/>
      <c r="D600" s="904" t="s">
        <v>16673</v>
      </c>
      <c r="E600" s="905">
        <v>1</v>
      </c>
      <c r="F600" s="906" t="s">
        <v>445</v>
      </c>
      <c r="G600" s="916">
        <v>2799.18</v>
      </c>
      <c r="H600" s="156">
        <f>IF(G600="","",G600-G600*COMPASS!$U$11)</f>
        <v>2799.18</v>
      </c>
    </row>
    <row r="601" spans="1:8">
      <c r="A601" s="902" t="s">
        <v>16842</v>
      </c>
      <c r="B601" s="903" t="s">
        <v>467</v>
      </c>
      <c r="C601" s="904"/>
      <c r="D601" s="904" t="s">
        <v>16843</v>
      </c>
      <c r="E601" s="905">
        <v>1</v>
      </c>
      <c r="F601" s="906" t="s">
        <v>445</v>
      </c>
      <c r="G601" s="916">
        <v>109.09</v>
      </c>
      <c r="H601" s="156">
        <f>IF(G601="","",G601-G601*COMPASS!$U$11)</f>
        <v>109.09</v>
      </c>
    </row>
    <row r="602" spans="1:8">
      <c r="A602" s="964" t="s">
        <v>9671</v>
      </c>
      <c r="B602" s="965"/>
      <c r="C602" s="1547"/>
      <c r="D602" s="966"/>
      <c r="E602" s="967"/>
      <c r="F602" s="968"/>
      <c r="G602" s="969"/>
      <c r="H602" s="156" t="str">
        <f>IF(G602="","",G602-G602*COMPASS!$U$11)</f>
        <v/>
      </c>
    </row>
    <row r="603" spans="1:8">
      <c r="A603" s="902" t="s">
        <v>9020</v>
      </c>
      <c r="B603" s="903" t="s">
        <v>467</v>
      </c>
      <c r="C603" s="904"/>
      <c r="D603" s="904" t="s">
        <v>12331</v>
      </c>
      <c r="E603" s="907">
        <v>5</v>
      </c>
      <c r="F603" s="900"/>
      <c r="G603" s="963">
        <v>2.41</v>
      </c>
      <c r="H603" s="156">
        <f>IF(G603="","",G603-G603*COMPASS!$U$11)</f>
        <v>2.41</v>
      </c>
    </row>
    <row r="604" spans="1:8">
      <c r="A604" s="902" t="s">
        <v>9021</v>
      </c>
      <c r="B604" s="903" t="s">
        <v>467</v>
      </c>
      <c r="C604" s="904"/>
      <c r="D604" s="904" t="s">
        <v>12332</v>
      </c>
      <c r="E604" s="907">
        <v>5</v>
      </c>
      <c r="F604" s="821"/>
      <c r="G604" s="963">
        <v>1.87</v>
      </c>
      <c r="H604" s="156">
        <f>IF(G604="","",G604-G604*COMPASS!$U$11)</f>
        <v>1.87</v>
      </c>
    </row>
    <row r="605" spans="1:8">
      <c r="A605" s="902" t="s">
        <v>9022</v>
      </c>
      <c r="B605" s="903" t="s">
        <v>216</v>
      </c>
      <c r="C605" s="904"/>
      <c r="D605" s="904" t="s">
        <v>12333</v>
      </c>
      <c r="E605" s="907">
        <v>5</v>
      </c>
      <c r="F605" s="900"/>
      <c r="G605" s="963">
        <v>1.61</v>
      </c>
      <c r="H605" s="156">
        <f>IF(G605="","",G605-G605*COMPASS!$U$11)</f>
        <v>1.61</v>
      </c>
    </row>
    <row r="606" spans="1:8">
      <c r="A606" s="902" t="s">
        <v>9023</v>
      </c>
      <c r="B606" s="903" t="s">
        <v>216</v>
      </c>
      <c r="C606" s="904"/>
      <c r="D606" s="904" t="s">
        <v>12334</v>
      </c>
      <c r="E606" s="907">
        <v>5</v>
      </c>
      <c r="F606" s="900"/>
      <c r="G606" s="963">
        <v>1</v>
      </c>
      <c r="H606" s="156">
        <f>IF(G606="","",G606-G606*COMPASS!$U$11)</f>
        <v>1</v>
      </c>
    </row>
    <row r="607" spans="1:8">
      <c r="A607" s="964" t="s">
        <v>9024</v>
      </c>
      <c r="B607" s="965"/>
      <c r="C607" s="1547"/>
      <c r="D607" s="966"/>
      <c r="E607" s="967"/>
      <c r="F607" s="968"/>
      <c r="G607" s="969"/>
      <c r="H607" s="156" t="str">
        <f>IF(G607="","",G607-G607*COMPASS!$U$11)</f>
        <v/>
      </c>
    </row>
    <row r="608" spans="1:8">
      <c r="A608" s="902" t="s">
        <v>9025</v>
      </c>
      <c r="B608" s="903" t="s">
        <v>467</v>
      </c>
      <c r="C608" s="904"/>
      <c r="D608" s="904" t="s">
        <v>13230</v>
      </c>
      <c r="E608" s="905">
        <v>10</v>
      </c>
      <c r="F608" s="906"/>
      <c r="G608" s="970">
        <v>0.31</v>
      </c>
      <c r="H608" s="156">
        <f>IF(G608="","",G608-G608*COMPASS!$U$11)</f>
        <v>0.31</v>
      </c>
    </row>
    <row r="609" spans="1:8">
      <c r="A609" s="902" t="s">
        <v>9026</v>
      </c>
      <c r="B609" s="903" t="s">
        <v>571</v>
      </c>
      <c r="C609" s="904"/>
      <c r="D609" s="904" t="s">
        <v>14933</v>
      </c>
      <c r="E609" s="907">
        <v>10</v>
      </c>
      <c r="F609" s="900"/>
      <c r="G609" s="963">
        <v>0.79</v>
      </c>
      <c r="H609" s="156">
        <f>IF(G609="","",G609-G609*COMPASS!$U$11)</f>
        <v>0.79</v>
      </c>
    </row>
    <row r="610" spans="1:8">
      <c r="A610" s="902" t="s">
        <v>9027</v>
      </c>
      <c r="B610" s="903" t="s">
        <v>467</v>
      </c>
      <c r="C610" s="904"/>
      <c r="D610" s="904" t="s">
        <v>14136</v>
      </c>
      <c r="E610" s="907">
        <v>10</v>
      </c>
      <c r="F610" s="900"/>
      <c r="G610" s="963">
        <v>0.31</v>
      </c>
      <c r="H610" s="156">
        <f>IF(G610="","",G610-G610*COMPASS!$U$11)</f>
        <v>0.31</v>
      </c>
    </row>
    <row r="611" spans="1:8">
      <c r="A611" s="902" t="s">
        <v>14934</v>
      </c>
      <c r="B611" s="903" t="s">
        <v>467</v>
      </c>
      <c r="C611" s="904"/>
      <c r="D611" s="904" t="s">
        <v>14935</v>
      </c>
      <c r="E611" s="907">
        <v>10</v>
      </c>
      <c r="F611" s="900"/>
      <c r="G611" s="963">
        <v>0.79</v>
      </c>
      <c r="H611" s="156">
        <f>IF(G611="","",G611-G611*COMPASS!$U$11)</f>
        <v>0.79</v>
      </c>
    </row>
    <row r="612" spans="1:8">
      <c r="A612" s="902" t="s">
        <v>9028</v>
      </c>
      <c r="B612" s="903" t="s">
        <v>467</v>
      </c>
      <c r="C612" s="904"/>
      <c r="D612" s="904" t="s">
        <v>11945</v>
      </c>
      <c r="E612" s="905">
        <v>25</v>
      </c>
      <c r="F612" s="906"/>
      <c r="G612" s="970">
        <v>0.64</v>
      </c>
      <c r="H612" s="156">
        <f>IF(G612="","",G612-G612*COMPASS!$U$11)</f>
        <v>0.64</v>
      </c>
    </row>
    <row r="613" spans="1:8">
      <c r="A613" s="902" t="s">
        <v>9029</v>
      </c>
      <c r="B613" s="903" t="s">
        <v>216</v>
      </c>
      <c r="C613" s="904"/>
      <c r="D613" s="904" t="s">
        <v>11946</v>
      </c>
      <c r="E613" s="905">
        <v>25</v>
      </c>
      <c r="F613" s="906"/>
      <c r="G613" s="970">
        <v>0.76</v>
      </c>
      <c r="H613" s="156">
        <f>IF(G613="","",G613-G613*COMPASS!$U$11)</f>
        <v>0.76</v>
      </c>
    </row>
    <row r="614" spans="1:8">
      <c r="A614" s="964" t="s">
        <v>9030</v>
      </c>
      <c r="B614" s="965"/>
      <c r="C614" s="1547"/>
      <c r="D614" s="966"/>
      <c r="E614" s="967"/>
      <c r="F614" s="968"/>
      <c r="G614" s="969"/>
      <c r="H614" s="156" t="str">
        <f>IF(G614="","",G614-G614*COMPASS!$U$11)</f>
        <v/>
      </c>
    </row>
    <row r="615" spans="1:8">
      <c r="A615" s="902" t="s">
        <v>9031</v>
      </c>
      <c r="B615" s="903" t="s">
        <v>216</v>
      </c>
      <c r="C615" s="904"/>
      <c r="D615" s="971" t="s">
        <v>9672</v>
      </c>
      <c r="E615" s="905">
        <v>1</v>
      </c>
      <c r="F615" s="906"/>
      <c r="G615" s="970">
        <v>38</v>
      </c>
      <c r="H615" s="156">
        <f>IF(G615="","",G615-G615*COMPASS!$U$11)</f>
        <v>38</v>
      </c>
    </row>
    <row r="616" spans="1:8">
      <c r="A616" s="902" t="s">
        <v>9032</v>
      </c>
      <c r="B616" s="903" t="s">
        <v>467</v>
      </c>
      <c r="C616" s="904"/>
      <c r="D616" s="904" t="s">
        <v>9033</v>
      </c>
      <c r="E616" s="907">
        <v>6</v>
      </c>
      <c r="F616" s="900"/>
      <c r="G616" s="963">
        <v>1.1100000000000001</v>
      </c>
      <c r="H616" s="156">
        <f>IF(G616="","",G616-G616*COMPASS!$U$11)</f>
        <v>1.1100000000000001</v>
      </c>
    </row>
    <row r="617" spans="1:8">
      <c r="A617" s="902" t="s">
        <v>9034</v>
      </c>
      <c r="B617" s="903" t="s">
        <v>216</v>
      </c>
      <c r="C617" s="904"/>
      <c r="D617" s="904" t="s">
        <v>9035</v>
      </c>
      <c r="E617" s="907">
        <v>1</v>
      </c>
      <c r="F617" s="900"/>
      <c r="G617" s="963">
        <v>14.49</v>
      </c>
      <c r="H617" s="156">
        <f>IF(G617="","",G617-G617*COMPASS!$U$11)</f>
        <v>14.49</v>
      </c>
    </row>
    <row r="618" spans="1:8">
      <c r="A618" s="902" t="s">
        <v>12335</v>
      </c>
      <c r="B618" s="903" t="s">
        <v>467</v>
      </c>
      <c r="C618" s="904"/>
      <c r="D618" s="904" t="s">
        <v>12336</v>
      </c>
      <c r="E618" s="907">
        <v>6</v>
      </c>
      <c r="F618" s="900"/>
      <c r="G618" s="963">
        <v>1.1100000000000001</v>
      </c>
      <c r="H618" s="156">
        <f>IF(G618="","",G618-G618*COMPASS!$U$11)</f>
        <v>1.1100000000000001</v>
      </c>
    </row>
    <row r="619" spans="1:8">
      <c r="A619" s="902" t="s">
        <v>12337</v>
      </c>
      <c r="B619" s="903" t="s">
        <v>467</v>
      </c>
      <c r="C619" s="904"/>
      <c r="D619" s="904" t="s">
        <v>12338</v>
      </c>
      <c r="E619" s="907">
        <v>6</v>
      </c>
      <c r="F619" s="900"/>
      <c r="G619" s="963">
        <v>1.17</v>
      </c>
      <c r="H619" s="156">
        <f>IF(G619="","",G619-G619*COMPASS!$U$11)</f>
        <v>1.17</v>
      </c>
    </row>
    <row r="620" spans="1:8">
      <c r="A620" s="902" t="s">
        <v>9036</v>
      </c>
      <c r="B620" s="903" t="s">
        <v>216</v>
      </c>
      <c r="C620" s="904"/>
      <c r="D620" s="904" t="s">
        <v>9673</v>
      </c>
      <c r="E620" s="907">
        <v>10</v>
      </c>
      <c r="F620" s="900"/>
      <c r="G620" s="963">
        <v>3.79</v>
      </c>
      <c r="H620" s="156">
        <f>IF(G620="","",G620-G620*COMPASS!$U$11)</f>
        <v>3.79</v>
      </c>
    </row>
    <row r="621" spans="1:8">
      <c r="A621" s="902" t="s">
        <v>9037</v>
      </c>
      <c r="B621" s="903" t="s">
        <v>216</v>
      </c>
      <c r="C621" s="904"/>
      <c r="D621" s="904" t="s">
        <v>9038</v>
      </c>
      <c r="E621" s="905">
        <v>8</v>
      </c>
      <c r="F621" s="906"/>
      <c r="G621" s="970">
        <v>5.0999999999999996</v>
      </c>
      <c r="H621" s="156">
        <f>IF(G621="","",G621-G621*COMPASS!$U$11)</f>
        <v>5.0999999999999996</v>
      </c>
    </row>
    <row r="622" spans="1:8">
      <c r="A622" s="902" t="s">
        <v>9039</v>
      </c>
      <c r="B622" s="903" t="s">
        <v>216</v>
      </c>
      <c r="C622" s="904"/>
      <c r="D622" s="904" t="s">
        <v>9040</v>
      </c>
      <c r="E622" s="905">
        <v>8</v>
      </c>
      <c r="F622" s="906"/>
      <c r="G622" s="970">
        <v>5.0999999999999996</v>
      </c>
      <c r="H622" s="156">
        <f>IF(G622="","",G622-G622*COMPASS!$U$11)</f>
        <v>5.0999999999999996</v>
      </c>
    </row>
    <row r="623" spans="1:8">
      <c r="A623" s="964" t="s">
        <v>9041</v>
      </c>
      <c r="B623" s="965"/>
      <c r="C623" s="1547"/>
      <c r="D623" s="966"/>
      <c r="E623" s="967"/>
      <c r="F623" s="968"/>
      <c r="G623" s="969"/>
      <c r="H623" s="156" t="str">
        <f>IF(G623="","",G623-G623*COMPASS!$U$11)</f>
        <v/>
      </c>
    </row>
    <row r="624" spans="1:8">
      <c r="A624" s="902" t="s">
        <v>9042</v>
      </c>
      <c r="B624" s="903" t="s">
        <v>216</v>
      </c>
      <c r="C624" s="904"/>
      <c r="D624" s="904" t="s">
        <v>9831</v>
      </c>
      <c r="E624" s="905">
        <v>100</v>
      </c>
      <c r="F624" s="906"/>
      <c r="G624" s="970">
        <v>0.71</v>
      </c>
      <c r="H624" s="156">
        <f>IF(G624="","",G624-G624*COMPASS!$U$11)</f>
        <v>0.71</v>
      </c>
    </row>
    <row r="625" spans="1:8">
      <c r="A625" s="964" t="s">
        <v>9043</v>
      </c>
      <c r="B625" s="965"/>
      <c r="C625" s="1547"/>
      <c r="D625" s="966"/>
      <c r="E625" s="967"/>
      <c r="F625" s="968"/>
      <c r="G625" s="969"/>
      <c r="H625" s="156" t="str">
        <f>IF(G625="","",G625-G625*COMPASS!$U$11)</f>
        <v/>
      </c>
    </row>
    <row r="626" spans="1:8">
      <c r="A626" s="902" t="s">
        <v>9044</v>
      </c>
      <c r="B626" s="903" t="s">
        <v>467</v>
      </c>
      <c r="C626" s="904"/>
      <c r="D626" s="904" t="s">
        <v>9360</v>
      </c>
      <c r="E626" s="907">
        <v>1</v>
      </c>
      <c r="F626" s="900"/>
      <c r="G626" s="963">
        <v>52.6</v>
      </c>
      <c r="H626" s="156">
        <f>IF(G626="","",G626-G626*COMPASS!$U$11)</f>
        <v>52.6</v>
      </c>
    </row>
    <row r="627" spans="1:8">
      <c r="A627" s="902" t="s">
        <v>9045</v>
      </c>
      <c r="B627" s="903" t="s">
        <v>216</v>
      </c>
      <c r="C627" s="904"/>
      <c r="D627" s="904" t="s">
        <v>15617</v>
      </c>
      <c r="E627" s="905">
        <v>1</v>
      </c>
      <c r="F627" s="906"/>
      <c r="G627" s="970">
        <v>103.17</v>
      </c>
      <c r="H627" s="156">
        <f>IF(G627="","",G627-G627*COMPASS!$U$11)</f>
        <v>103.17</v>
      </c>
    </row>
    <row r="628" spans="1:8">
      <c r="A628" s="902" t="s">
        <v>9046</v>
      </c>
      <c r="B628" s="903" t="s">
        <v>216</v>
      </c>
      <c r="C628" s="904"/>
      <c r="D628" s="904" t="s">
        <v>15618</v>
      </c>
      <c r="E628" s="905">
        <v>1</v>
      </c>
      <c r="F628" s="906"/>
      <c r="G628" s="970">
        <v>103.17</v>
      </c>
      <c r="H628" s="156">
        <f>IF(G628="","",G628-G628*COMPASS!$U$11)</f>
        <v>103.17</v>
      </c>
    </row>
    <row r="629" spans="1:8">
      <c r="A629" s="902" t="s">
        <v>9047</v>
      </c>
      <c r="B629" s="903" t="s">
        <v>467</v>
      </c>
      <c r="C629" s="904"/>
      <c r="D629" s="904" t="s">
        <v>9048</v>
      </c>
      <c r="E629" s="907">
        <v>1</v>
      </c>
      <c r="F629" s="900"/>
      <c r="G629" s="963">
        <v>69.959999999999994</v>
      </c>
      <c r="H629" s="156">
        <f>IF(G629="","",G629-G629*COMPASS!$U$11)</f>
        <v>69.959999999999994</v>
      </c>
    </row>
    <row r="630" spans="1:8">
      <c r="A630" s="902" t="s">
        <v>9049</v>
      </c>
      <c r="B630" s="903" t="s">
        <v>467</v>
      </c>
      <c r="C630" s="904"/>
      <c r="D630" s="904" t="s">
        <v>9050</v>
      </c>
      <c r="E630" s="907">
        <v>1</v>
      </c>
      <c r="F630" s="900"/>
      <c r="G630" s="963">
        <v>30.47</v>
      </c>
      <c r="H630" s="156">
        <f>IF(G630="","",G630-G630*COMPASS!$U$11)</f>
        <v>30.47</v>
      </c>
    </row>
    <row r="631" spans="1:8">
      <c r="A631" s="964" t="s">
        <v>9051</v>
      </c>
      <c r="B631" s="965"/>
      <c r="C631" s="1547"/>
      <c r="D631" s="966"/>
      <c r="E631" s="967"/>
      <c r="F631" s="968"/>
      <c r="G631" s="969"/>
      <c r="H631" s="156" t="str">
        <f>IF(G631="","",G631-G631*COMPASS!$U$11)</f>
        <v/>
      </c>
    </row>
    <row r="632" spans="1:8">
      <c r="A632" s="902" t="s">
        <v>9052</v>
      </c>
      <c r="B632" s="903" t="s">
        <v>216</v>
      </c>
      <c r="C632" s="904"/>
      <c r="D632" s="904" t="s">
        <v>12340</v>
      </c>
      <c r="E632" s="905">
        <v>1</v>
      </c>
      <c r="F632" s="906"/>
      <c r="G632" s="970">
        <v>7.99</v>
      </c>
      <c r="H632" s="156">
        <f>IF(G632="","",G632-G632*COMPASS!$U$11)</f>
        <v>7.99</v>
      </c>
    </row>
    <row r="633" spans="1:8">
      <c r="A633" s="902" t="s">
        <v>9053</v>
      </c>
      <c r="B633" s="903" t="s">
        <v>467</v>
      </c>
      <c r="C633" s="904"/>
      <c r="D633" s="904" t="s">
        <v>12341</v>
      </c>
      <c r="E633" s="905">
        <v>1</v>
      </c>
      <c r="F633" s="906"/>
      <c r="G633" s="970">
        <v>16.55</v>
      </c>
      <c r="H633" s="156">
        <f>IF(G633="","",G633-G633*COMPASS!$U$11)</f>
        <v>16.55</v>
      </c>
    </row>
    <row r="634" spans="1:8">
      <c r="A634" s="902" t="s">
        <v>9054</v>
      </c>
      <c r="B634" s="903" t="s">
        <v>467</v>
      </c>
      <c r="C634" s="904"/>
      <c r="D634" s="904" t="s">
        <v>12342</v>
      </c>
      <c r="E634" s="905">
        <v>1</v>
      </c>
      <c r="F634" s="906"/>
      <c r="G634" s="970">
        <v>19.079999999999998</v>
      </c>
      <c r="H634" s="156">
        <f>IF(G634="","",G634-G634*COMPASS!$U$11)</f>
        <v>19.079999999999998</v>
      </c>
    </row>
    <row r="635" spans="1:8">
      <c r="A635" s="902" t="s">
        <v>9055</v>
      </c>
      <c r="B635" s="903" t="s">
        <v>467</v>
      </c>
      <c r="C635" s="1545"/>
      <c r="D635" s="904" t="s">
        <v>12343</v>
      </c>
      <c r="E635" s="905">
        <v>1</v>
      </c>
      <c r="F635" s="906"/>
      <c r="G635" s="970">
        <v>19.329999999999998</v>
      </c>
      <c r="H635" s="156">
        <f>IF(G635="","",G635-G635*COMPASS!$U$11)</f>
        <v>19.329999999999998</v>
      </c>
    </row>
    <row r="636" spans="1:8">
      <c r="A636" s="902" t="s">
        <v>9056</v>
      </c>
      <c r="B636" s="903" t="s">
        <v>467</v>
      </c>
      <c r="C636" s="1545"/>
      <c r="D636" s="904" t="s">
        <v>12344</v>
      </c>
      <c r="E636" s="905">
        <v>1</v>
      </c>
      <c r="F636" s="906"/>
      <c r="G636" s="970">
        <v>19.649999999999999</v>
      </c>
      <c r="H636" s="156">
        <f>IF(G636="","",G636-G636*COMPASS!$U$11)</f>
        <v>19.649999999999999</v>
      </c>
    </row>
    <row r="637" spans="1:8">
      <c r="A637" s="1143" t="s">
        <v>14162</v>
      </c>
      <c r="B637" s="903" t="s">
        <v>467</v>
      </c>
      <c r="C637" s="1545"/>
      <c r="D637" s="904" t="s">
        <v>14163</v>
      </c>
      <c r="E637" s="905">
        <v>1</v>
      </c>
      <c r="F637" s="906"/>
      <c r="G637" s="970">
        <v>33.950000000000003</v>
      </c>
      <c r="H637" s="156">
        <f>IF(G637="","",G637-G637*COMPASS!$U$11)</f>
        <v>33.950000000000003</v>
      </c>
    </row>
    <row r="638" spans="1:8">
      <c r="A638" s="1143" t="s">
        <v>14164</v>
      </c>
      <c r="B638" s="903" t="s">
        <v>216</v>
      </c>
      <c r="C638" s="1545"/>
      <c r="D638" s="904" t="s">
        <v>14165</v>
      </c>
      <c r="E638" s="905">
        <v>1</v>
      </c>
      <c r="F638" s="906"/>
      <c r="G638" s="970">
        <v>65.97</v>
      </c>
      <c r="H638" s="156">
        <f>IF(G638="","",G638-G638*COMPASS!$U$11)</f>
        <v>65.97</v>
      </c>
    </row>
    <row r="639" spans="1:8">
      <c r="A639" s="902" t="s">
        <v>14936</v>
      </c>
      <c r="B639" s="903" t="s">
        <v>216</v>
      </c>
      <c r="C639" s="904"/>
      <c r="D639" s="904" t="s">
        <v>14937</v>
      </c>
      <c r="E639" s="905">
        <v>1</v>
      </c>
      <c r="F639" s="906"/>
      <c r="G639" s="970">
        <v>17.920000000000002</v>
      </c>
      <c r="H639" s="156">
        <f>IF(G639="","",G639-G639*COMPASS!$U$11)</f>
        <v>17.920000000000002</v>
      </c>
    </row>
    <row r="640" spans="1:8">
      <c r="A640" s="902" t="s">
        <v>14938</v>
      </c>
      <c r="B640" s="903" t="s">
        <v>216</v>
      </c>
      <c r="C640" s="904"/>
      <c r="D640" s="904" t="s">
        <v>14939</v>
      </c>
      <c r="E640" s="905">
        <v>1</v>
      </c>
      <c r="F640" s="906"/>
      <c r="G640" s="970">
        <v>27.62</v>
      </c>
      <c r="H640" s="156">
        <f>IF(G640="","",G640-G640*COMPASS!$U$11)</f>
        <v>27.62</v>
      </c>
    </row>
    <row r="641" spans="1:8">
      <c r="A641" s="1143" t="s">
        <v>14940</v>
      </c>
      <c r="B641" s="903" t="s">
        <v>216</v>
      </c>
      <c r="C641" s="904"/>
      <c r="D641" s="904" t="s">
        <v>14941</v>
      </c>
      <c r="E641" s="905">
        <v>1</v>
      </c>
      <c r="F641" s="906"/>
      <c r="G641" s="970">
        <v>51.24</v>
      </c>
      <c r="H641" s="156">
        <f>IF(G641="","",G641-G641*COMPASS!$U$11)</f>
        <v>51.24</v>
      </c>
    </row>
    <row r="642" spans="1:8">
      <c r="A642" s="1143" t="s">
        <v>14942</v>
      </c>
      <c r="B642" s="903" t="s">
        <v>216</v>
      </c>
      <c r="C642" s="904"/>
      <c r="D642" s="904" t="s">
        <v>14943</v>
      </c>
      <c r="E642" s="905">
        <v>1</v>
      </c>
      <c r="F642" s="906"/>
      <c r="G642" s="970">
        <v>97.63</v>
      </c>
      <c r="H642" s="156">
        <f>IF(G642="","",G642-G642*COMPASS!$U$11)</f>
        <v>97.63</v>
      </c>
    </row>
    <row r="643" spans="1:8">
      <c r="A643" s="964" t="s">
        <v>9057</v>
      </c>
      <c r="B643" s="965"/>
      <c r="C643" s="1547"/>
      <c r="D643" s="966"/>
      <c r="E643" s="967"/>
      <c r="F643" s="968"/>
      <c r="G643" s="969"/>
      <c r="H643" s="156" t="str">
        <f>IF(G643="","",G643-G643*COMPASS!$U$11)</f>
        <v/>
      </c>
    </row>
    <row r="644" spans="1:8">
      <c r="A644" s="902" t="s">
        <v>9058</v>
      </c>
      <c r="B644" s="903" t="s">
        <v>216</v>
      </c>
      <c r="C644" s="1545"/>
      <c r="D644" s="904" t="s">
        <v>9674</v>
      </c>
      <c r="E644" s="907">
        <v>100</v>
      </c>
      <c r="F644" s="900"/>
      <c r="G644" s="963">
        <v>0.56000000000000005</v>
      </c>
      <c r="H644" s="156">
        <f>IF(G644="","",G644-G644*COMPASS!$U$11)</f>
        <v>0.56000000000000005</v>
      </c>
    </row>
    <row r="645" spans="1:8">
      <c r="A645" s="902" t="s">
        <v>9059</v>
      </c>
      <c r="B645" s="903" t="s">
        <v>216</v>
      </c>
      <c r="C645" s="1545"/>
      <c r="D645" s="904" t="s">
        <v>9675</v>
      </c>
      <c r="E645" s="907">
        <v>100</v>
      </c>
      <c r="F645" s="900"/>
      <c r="G645" s="963">
        <v>0.56000000000000005</v>
      </c>
      <c r="H645" s="156">
        <f>IF(G645="","",G645-G645*COMPASS!$U$11)</f>
        <v>0.56000000000000005</v>
      </c>
    </row>
    <row r="646" spans="1:8">
      <c r="A646" s="902" t="s">
        <v>9060</v>
      </c>
      <c r="B646" s="903" t="s">
        <v>467</v>
      </c>
      <c r="C646" s="904"/>
      <c r="D646" s="904" t="s">
        <v>9361</v>
      </c>
      <c r="E646" s="905">
        <v>1</v>
      </c>
      <c r="F646" s="906"/>
      <c r="G646" s="970">
        <v>38.03</v>
      </c>
      <c r="H646" s="156">
        <f>IF(G646="","",G646-G646*COMPASS!$U$11)</f>
        <v>38.03</v>
      </c>
    </row>
    <row r="647" spans="1:8">
      <c r="A647" s="902" t="s">
        <v>9061</v>
      </c>
      <c r="B647" s="903" t="s">
        <v>467</v>
      </c>
      <c r="C647" s="904"/>
      <c r="D647" s="904" t="s">
        <v>9362</v>
      </c>
      <c r="E647" s="905">
        <v>1</v>
      </c>
      <c r="F647" s="906"/>
      <c r="G647" s="970">
        <v>38.630000000000003</v>
      </c>
      <c r="H647" s="156">
        <f>IF(G647="","",G647-G647*COMPASS!$U$11)</f>
        <v>38.630000000000003</v>
      </c>
    </row>
    <row r="648" spans="1:8">
      <c r="A648" s="902" t="s">
        <v>9062</v>
      </c>
      <c r="B648" s="903" t="s">
        <v>467</v>
      </c>
      <c r="C648" s="904"/>
      <c r="D648" s="904" t="s">
        <v>9363</v>
      </c>
      <c r="E648" s="905">
        <v>1</v>
      </c>
      <c r="F648" s="906"/>
      <c r="G648" s="970">
        <v>44.19</v>
      </c>
      <c r="H648" s="156">
        <f>IF(G648="","",G648-G648*COMPASS!$U$11)</f>
        <v>44.19</v>
      </c>
    </row>
    <row r="649" spans="1:8">
      <c r="A649" s="902" t="s">
        <v>9063</v>
      </c>
      <c r="B649" s="903" t="s">
        <v>216</v>
      </c>
      <c r="C649" s="904"/>
      <c r="D649" s="904" t="s">
        <v>9364</v>
      </c>
      <c r="E649" s="905">
        <v>1</v>
      </c>
      <c r="F649" s="906"/>
      <c r="G649" s="970">
        <v>55.97</v>
      </c>
      <c r="H649" s="156">
        <f>IF(G649="","",G649-G649*COMPASS!$U$11)</f>
        <v>55.97</v>
      </c>
    </row>
    <row r="650" spans="1:8">
      <c r="A650" s="902" t="s">
        <v>9064</v>
      </c>
      <c r="B650" s="903" t="s">
        <v>467</v>
      </c>
      <c r="C650" s="904"/>
      <c r="D650" s="904" t="s">
        <v>15619</v>
      </c>
      <c r="E650" s="907">
        <v>1</v>
      </c>
      <c r="F650" s="900"/>
      <c r="G650" s="963">
        <v>17.37</v>
      </c>
      <c r="H650" s="156">
        <f>IF(G650="","",G650-G650*COMPASS!$U$11)</f>
        <v>17.37</v>
      </c>
    </row>
    <row r="651" spans="1:8">
      <c r="A651" s="902" t="s">
        <v>9065</v>
      </c>
      <c r="B651" s="903" t="s">
        <v>467</v>
      </c>
      <c r="C651" s="904"/>
      <c r="D651" s="904" t="s">
        <v>15620</v>
      </c>
      <c r="E651" s="907">
        <v>1</v>
      </c>
      <c r="F651" s="900"/>
      <c r="G651" s="963">
        <v>41.9</v>
      </c>
      <c r="H651" s="156">
        <f>IF(G651="","",G651-G651*COMPASS!$U$11)</f>
        <v>41.9</v>
      </c>
    </row>
    <row r="652" spans="1:8">
      <c r="A652" s="902" t="s">
        <v>9066</v>
      </c>
      <c r="B652" s="903" t="s">
        <v>467</v>
      </c>
      <c r="C652" s="904"/>
      <c r="D652" s="904" t="s">
        <v>15621</v>
      </c>
      <c r="E652" s="907">
        <v>1</v>
      </c>
      <c r="F652" s="900"/>
      <c r="G652" s="963">
        <v>41.14</v>
      </c>
      <c r="H652" s="156">
        <f>IF(G652="","",G652-G652*COMPASS!$U$11)</f>
        <v>41.14</v>
      </c>
    </row>
    <row r="653" spans="1:8">
      <c r="A653" s="902" t="s">
        <v>9067</v>
      </c>
      <c r="B653" s="903" t="s">
        <v>467</v>
      </c>
      <c r="C653" s="904"/>
      <c r="D653" s="904" t="s">
        <v>15622</v>
      </c>
      <c r="E653" s="907">
        <v>1</v>
      </c>
      <c r="F653" s="900"/>
      <c r="G653" s="963">
        <v>57.13</v>
      </c>
      <c r="H653" s="156">
        <f>IF(G653="","",G653-G653*COMPASS!$U$11)</f>
        <v>57.13</v>
      </c>
    </row>
    <row r="654" spans="1:8">
      <c r="A654" s="902" t="s">
        <v>9068</v>
      </c>
      <c r="B654" s="903" t="s">
        <v>467</v>
      </c>
      <c r="C654" s="904"/>
      <c r="D654" s="904" t="s">
        <v>9069</v>
      </c>
      <c r="E654" s="907">
        <v>1</v>
      </c>
      <c r="F654" s="900"/>
      <c r="G654" s="963">
        <v>28.95</v>
      </c>
      <c r="H654" s="156">
        <f>IF(G654="","",G654-G654*COMPASS!$U$11)</f>
        <v>28.95</v>
      </c>
    </row>
    <row r="655" spans="1:8">
      <c r="A655" s="964" t="s">
        <v>9070</v>
      </c>
      <c r="B655" s="965"/>
      <c r="C655" s="1547"/>
      <c r="D655" s="966"/>
      <c r="E655" s="967"/>
      <c r="F655" s="968"/>
      <c r="G655" s="969"/>
      <c r="H655" s="156" t="str">
        <f>IF(G655="","",G655-G655*COMPASS!$U$11)</f>
        <v/>
      </c>
    </row>
    <row r="656" spans="1:8">
      <c r="A656" s="902" t="s">
        <v>9071</v>
      </c>
      <c r="B656" s="903" t="s">
        <v>467</v>
      </c>
      <c r="C656" s="904"/>
      <c r="D656" s="904" t="s">
        <v>9931</v>
      </c>
      <c r="E656" s="905">
        <v>10</v>
      </c>
      <c r="F656" s="906"/>
      <c r="G656" s="970">
        <v>6.11</v>
      </c>
      <c r="H656" s="156">
        <f>IF(G656="","",G656-G656*COMPASS!$U$11)</f>
        <v>6.11</v>
      </c>
    </row>
    <row r="657" spans="1:8">
      <c r="A657" s="902" t="s">
        <v>9072</v>
      </c>
      <c r="B657" s="903" t="s">
        <v>467</v>
      </c>
      <c r="C657" s="904"/>
      <c r="D657" s="904" t="s">
        <v>9932</v>
      </c>
      <c r="E657" s="905">
        <v>10</v>
      </c>
      <c r="F657" s="906"/>
      <c r="G657" s="970">
        <v>6.44</v>
      </c>
      <c r="H657" s="156">
        <f>IF(G657="","",G657-G657*COMPASS!$U$11)</f>
        <v>6.44</v>
      </c>
    </row>
    <row r="658" spans="1:8">
      <c r="A658" s="902" t="s">
        <v>9073</v>
      </c>
      <c r="B658" s="903" t="s">
        <v>467</v>
      </c>
      <c r="C658" s="904"/>
      <c r="D658" s="904" t="s">
        <v>9933</v>
      </c>
      <c r="E658" s="905">
        <v>10</v>
      </c>
      <c r="F658" s="906"/>
      <c r="G658" s="970">
        <v>6.77</v>
      </c>
      <c r="H658" s="156">
        <f>IF(G658="","",G658-G658*COMPASS!$U$11)</f>
        <v>6.77</v>
      </c>
    </row>
    <row r="659" spans="1:8">
      <c r="A659" s="902" t="s">
        <v>9074</v>
      </c>
      <c r="B659" s="903" t="s">
        <v>467</v>
      </c>
      <c r="C659" s="904"/>
      <c r="D659" s="904" t="s">
        <v>9934</v>
      </c>
      <c r="E659" s="905">
        <v>5</v>
      </c>
      <c r="F659" s="906"/>
      <c r="G659" s="970">
        <v>7.42</v>
      </c>
      <c r="H659" s="156">
        <f>IF(G659="","",G659-G659*COMPASS!$U$11)</f>
        <v>7.42</v>
      </c>
    </row>
    <row r="660" spans="1:8">
      <c r="A660" s="902" t="s">
        <v>9075</v>
      </c>
      <c r="B660" s="903" t="s">
        <v>216</v>
      </c>
      <c r="C660" s="904"/>
      <c r="D660" s="904" t="s">
        <v>9076</v>
      </c>
      <c r="E660" s="905">
        <v>1</v>
      </c>
      <c r="F660" s="906"/>
      <c r="G660" s="970">
        <v>9.07</v>
      </c>
      <c r="H660" s="156">
        <f>IF(G660="","",G660-G660*COMPASS!$U$11)</f>
        <v>9.07</v>
      </c>
    </row>
    <row r="661" spans="1:8">
      <c r="A661" s="902" t="s">
        <v>9077</v>
      </c>
      <c r="B661" s="903" t="s">
        <v>467</v>
      </c>
      <c r="C661" s="904"/>
      <c r="D661" s="904" t="s">
        <v>9935</v>
      </c>
      <c r="E661" s="905">
        <v>10</v>
      </c>
      <c r="F661" s="906"/>
      <c r="G661" s="970">
        <v>12.22</v>
      </c>
      <c r="H661" s="156">
        <f>IF(G661="","",G661-G661*COMPASS!$U$11)</f>
        <v>12.22</v>
      </c>
    </row>
    <row r="662" spans="1:8">
      <c r="A662" s="902" t="s">
        <v>9078</v>
      </c>
      <c r="B662" s="903" t="s">
        <v>467</v>
      </c>
      <c r="C662" s="904"/>
      <c r="D662" s="904" t="s">
        <v>9936</v>
      </c>
      <c r="E662" s="905">
        <v>10</v>
      </c>
      <c r="F662" s="906"/>
      <c r="G662" s="970">
        <v>12.87</v>
      </c>
      <c r="H662" s="156">
        <f>IF(G662="","",G662-G662*COMPASS!$U$11)</f>
        <v>12.87</v>
      </c>
    </row>
    <row r="663" spans="1:8">
      <c r="A663" s="902" t="s">
        <v>9079</v>
      </c>
      <c r="B663" s="903" t="s">
        <v>467</v>
      </c>
      <c r="C663" s="904"/>
      <c r="D663" s="904" t="s">
        <v>9937</v>
      </c>
      <c r="E663" s="905">
        <v>10</v>
      </c>
      <c r="F663" s="906"/>
      <c r="G663" s="970">
        <v>13.53</v>
      </c>
      <c r="H663" s="156">
        <f>IF(G663="","",G663-G663*COMPASS!$U$11)</f>
        <v>13.53</v>
      </c>
    </row>
    <row r="664" spans="1:8">
      <c r="A664" s="902" t="s">
        <v>9080</v>
      </c>
      <c r="B664" s="903" t="s">
        <v>467</v>
      </c>
      <c r="C664" s="904"/>
      <c r="D664" s="904" t="s">
        <v>9938</v>
      </c>
      <c r="E664" s="905">
        <v>5</v>
      </c>
      <c r="F664" s="906"/>
      <c r="G664" s="970">
        <v>14.85</v>
      </c>
      <c r="H664" s="156">
        <f>IF(G664="","",G664-G664*COMPASS!$U$11)</f>
        <v>14.85</v>
      </c>
    </row>
    <row r="665" spans="1:8">
      <c r="A665" s="902" t="s">
        <v>9081</v>
      </c>
      <c r="B665" s="903" t="s">
        <v>216</v>
      </c>
      <c r="C665" s="904"/>
      <c r="D665" s="904" t="s">
        <v>9082</v>
      </c>
      <c r="E665" s="905">
        <v>1</v>
      </c>
      <c r="F665" s="906"/>
      <c r="G665" s="970">
        <v>18.13</v>
      </c>
      <c r="H665" s="156">
        <f>IF(G665="","",G665-G665*COMPASS!$U$11)</f>
        <v>18.13</v>
      </c>
    </row>
    <row r="666" spans="1:8">
      <c r="A666" s="902" t="s">
        <v>9083</v>
      </c>
      <c r="B666" s="903" t="s">
        <v>467</v>
      </c>
      <c r="C666" s="904"/>
      <c r="D666" s="904" t="s">
        <v>9939</v>
      </c>
      <c r="E666" s="905">
        <v>10</v>
      </c>
      <c r="F666" s="906"/>
      <c r="G666" s="970">
        <v>6.05</v>
      </c>
      <c r="H666" s="156">
        <f>IF(G666="","",G666-G666*COMPASS!$U$11)</f>
        <v>6.05</v>
      </c>
    </row>
    <row r="667" spans="1:8">
      <c r="A667" s="902" t="s">
        <v>9084</v>
      </c>
      <c r="B667" s="903" t="s">
        <v>467</v>
      </c>
      <c r="C667" s="904"/>
      <c r="D667" s="904" t="s">
        <v>9940</v>
      </c>
      <c r="E667" s="905">
        <v>10</v>
      </c>
      <c r="F667" s="906"/>
      <c r="G667" s="970">
        <v>6.35</v>
      </c>
      <c r="H667" s="156">
        <f>IF(G667="","",G667-G667*COMPASS!$U$11)</f>
        <v>6.35</v>
      </c>
    </row>
    <row r="668" spans="1:8">
      <c r="A668" s="902" t="s">
        <v>9085</v>
      </c>
      <c r="B668" s="903" t="s">
        <v>467</v>
      </c>
      <c r="C668" s="904"/>
      <c r="D668" s="904" t="s">
        <v>9941</v>
      </c>
      <c r="E668" s="905">
        <v>10</v>
      </c>
      <c r="F668" s="906"/>
      <c r="G668" s="970">
        <v>6.74</v>
      </c>
      <c r="H668" s="156">
        <f>IF(G668="","",G668-G668*COMPASS!$U$11)</f>
        <v>6.74</v>
      </c>
    </row>
    <row r="669" spans="1:8">
      <c r="A669" s="902" t="s">
        <v>9086</v>
      </c>
      <c r="B669" s="903" t="s">
        <v>467</v>
      </c>
      <c r="C669" s="904"/>
      <c r="D669" s="904" t="s">
        <v>9942</v>
      </c>
      <c r="E669" s="905">
        <v>5</v>
      </c>
      <c r="F669" s="906"/>
      <c r="G669" s="970">
        <v>7.23</v>
      </c>
      <c r="H669" s="156">
        <f>IF(G669="","",G669-G669*COMPASS!$U$11)</f>
        <v>7.23</v>
      </c>
    </row>
    <row r="670" spans="1:8">
      <c r="A670" s="902" t="s">
        <v>9087</v>
      </c>
      <c r="B670" s="903" t="s">
        <v>216</v>
      </c>
      <c r="C670" s="904"/>
      <c r="D670" s="904" t="s">
        <v>9088</v>
      </c>
      <c r="E670" s="905">
        <v>1</v>
      </c>
      <c r="F670" s="906"/>
      <c r="G670" s="970">
        <v>7.21</v>
      </c>
      <c r="H670" s="156">
        <f>IF(G670="","",G670-G670*COMPASS!$U$11)</f>
        <v>7.21</v>
      </c>
    </row>
    <row r="671" spans="1:8">
      <c r="A671" s="902" t="s">
        <v>9089</v>
      </c>
      <c r="B671" s="903" t="s">
        <v>467</v>
      </c>
      <c r="C671" s="904"/>
      <c r="D671" s="904" t="s">
        <v>9943</v>
      </c>
      <c r="E671" s="905">
        <v>10</v>
      </c>
      <c r="F671" s="906"/>
      <c r="G671" s="970">
        <v>12.1</v>
      </c>
      <c r="H671" s="156">
        <f>IF(G671="","",G671-G671*COMPASS!$U$11)</f>
        <v>12.1</v>
      </c>
    </row>
    <row r="672" spans="1:8">
      <c r="A672" s="902" t="s">
        <v>9090</v>
      </c>
      <c r="B672" s="903" t="s">
        <v>467</v>
      </c>
      <c r="C672" s="904"/>
      <c r="D672" s="904" t="s">
        <v>9944</v>
      </c>
      <c r="E672" s="905">
        <v>10</v>
      </c>
      <c r="F672" s="906"/>
      <c r="G672" s="970">
        <v>12.69</v>
      </c>
      <c r="H672" s="156">
        <f>IF(G672="","",G672-G672*COMPASS!$U$11)</f>
        <v>12.69</v>
      </c>
    </row>
    <row r="673" spans="1:8">
      <c r="A673" s="902" t="s">
        <v>9091</v>
      </c>
      <c r="B673" s="903" t="s">
        <v>467</v>
      </c>
      <c r="C673" s="904"/>
      <c r="D673" s="904" t="s">
        <v>9945</v>
      </c>
      <c r="E673" s="905">
        <v>10</v>
      </c>
      <c r="F673" s="906"/>
      <c r="G673" s="970">
        <v>13.28</v>
      </c>
      <c r="H673" s="156">
        <f>IF(G673="","",G673-G673*COMPASS!$U$11)</f>
        <v>13.28</v>
      </c>
    </row>
    <row r="674" spans="1:8">
      <c r="A674" s="902" t="s">
        <v>9092</v>
      </c>
      <c r="B674" s="903" t="s">
        <v>467</v>
      </c>
      <c r="C674" s="904"/>
      <c r="D674" s="904" t="s">
        <v>9946</v>
      </c>
      <c r="E674" s="905">
        <v>5</v>
      </c>
      <c r="F674" s="906"/>
      <c r="G674" s="970">
        <v>14.45</v>
      </c>
      <c r="H674" s="156">
        <f>IF(G674="","",G674-G674*COMPASS!$U$11)</f>
        <v>14.45</v>
      </c>
    </row>
    <row r="675" spans="1:8">
      <c r="A675" s="902" t="s">
        <v>9093</v>
      </c>
      <c r="B675" s="903" t="s">
        <v>216</v>
      </c>
      <c r="C675" s="904"/>
      <c r="D675" s="904" t="s">
        <v>9094</v>
      </c>
      <c r="E675" s="905">
        <v>1</v>
      </c>
      <c r="F675" s="906"/>
      <c r="G675" s="970">
        <v>17.39</v>
      </c>
      <c r="H675" s="156">
        <f>IF(G675="","",G675-G675*COMPASS!$U$11)</f>
        <v>17.39</v>
      </c>
    </row>
    <row r="676" spans="1:8">
      <c r="A676" s="902" t="s">
        <v>12144</v>
      </c>
      <c r="B676" s="903" t="s">
        <v>216</v>
      </c>
      <c r="C676" s="904"/>
      <c r="D676" s="904" t="s">
        <v>9095</v>
      </c>
      <c r="E676" s="822">
        <v>1</v>
      </c>
      <c r="F676" s="906"/>
      <c r="G676" s="970">
        <v>11.68</v>
      </c>
      <c r="H676" s="156">
        <f>IF(G676="","",G676-G676*COMPASS!$U$11)</f>
        <v>11.68</v>
      </c>
    </row>
    <row r="677" spans="1:8">
      <c r="A677" s="902" t="s">
        <v>12145</v>
      </c>
      <c r="B677" s="903" t="s">
        <v>216</v>
      </c>
      <c r="C677" s="904"/>
      <c r="D677" s="904" t="s">
        <v>9096</v>
      </c>
      <c r="E677" s="905">
        <v>1</v>
      </c>
      <c r="F677" s="906"/>
      <c r="G677" s="970">
        <v>11.8</v>
      </c>
      <c r="H677" s="156">
        <f>IF(G677="","",G677-G677*COMPASS!$U$11)</f>
        <v>11.8</v>
      </c>
    </row>
    <row r="678" spans="1:8">
      <c r="A678" s="902" t="s">
        <v>12146</v>
      </c>
      <c r="B678" s="903" t="s">
        <v>216</v>
      </c>
      <c r="C678" s="904"/>
      <c r="D678" s="904" t="s">
        <v>9097</v>
      </c>
      <c r="E678" s="905">
        <v>1</v>
      </c>
      <c r="F678" s="906"/>
      <c r="G678" s="970">
        <v>12.39</v>
      </c>
      <c r="H678" s="156">
        <f>IF(G678="","",G678-G678*COMPASS!$U$11)</f>
        <v>12.39</v>
      </c>
    </row>
    <row r="679" spans="1:8">
      <c r="A679" s="902" t="s">
        <v>12147</v>
      </c>
      <c r="B679" s="903" t="s">
        <v>216</v>
      </c>
      <c r="C679" s="904"/>
      <c r="D679" s="904" t="s">
        <v>9098</v>
      </c>
      <c r="E679" s="905">
        <v>1</v>
      </c>
      <c r="F679" s="906"/>
      <c r="G679" s="970">
        <v>13.56</v>
      </c>
      <c r="H679" s="156">
        <f>IF(G679="","",G679-G679*COMPASS!$U$11)</f>
        <v>13.56</v>
      </c>
    </row>
    <row r="680" spans="1:8">
      <c r="A680" s="902" t="s">
        <v>13231</v>
      </c>
      <c r="B680" s="903" t="s">
        <v>216</v>
      </c>
      <c r="C680" s="904"/>
      <c r="D680" s="904" t="s">
        <v>13232</v>
      </c>
      <c r="E680" s="905">
        <v>1</v>
      </c>
      <c r="F680" s="906"/>
      <c r="G680" s="970">
        <v>8.81</v>
      </c>
      <c r="H680" s="156">
        <f>IF(G680="","",G680-G680*COMPASS!$U$11)</f>
        <v>8.81</v>
      </c>
    </row>
    <row r="681" spans="1:8">
      <c r="A681" s="902" t="s">
        <v>13233</v>
      </c>
      <c r="B681" s="903" t="s">
        <v>216</v>
      </c>
      <c r="C681" s="904"/>
      <c r="D681" s="904" t="s">
        <v>13234</v>
      </c>
      <c r="E681" s="905">
        <v>1</v>
      </c>
      <c r="F681" s="906"/>
      <c r="G681" s="970">
        <v>9.85</v>
      </c>
      <c r="H681" s="156">
        <f>IF(G681="","",G681-G681*COMPASS!$U$11)</f>
        <v>9.85</v>
      </c>
    </row>
    <row r="682" spans="1:8">
      <c r="A682" s="902" t="s">
        <v>13235</v>
      </c>
      <c r="B682" s="903" t="s">
        <v>216</v>
      </c>
      <c r="C682" s="904"/>
      <c r="D682" s="904" t="s">
        <v>13236</v>
      </c>
      <c r="E682" s="905">
        <v>1</v>
      </c>
      <c r="F682" s="906"/>
      <c r="G682" s="970">
        <v>10.89</v>
      </c>
      <c r="H682" s="156">
        <f>IF(G682="","",G682-G682*COMPASS!$U$11)</f>
        <v>10.89</v>
      </c>
    </row>
    <row r="683" spans="1:8">
      <c r="A683" s="902" t="s">
        <v>13237</v>
      </c>
      <c r="B683" s="903" t="s">
        <v>216</v>
      </c>
      <c r="C683" s="904"/>
      <c r="D683" s="904" t="s">
        <v>13238</v>
      </c>
      <c r="E683" s="905">
        <v>1</v>
      </c>
      <c r="F683" s="906"/>
      <c r="G683" s="970">
        <v>12.97</v>
      </c>
      <c r="H683" s="156">
        <f>IF(G683="","",G683-G683*COMPASS!$U$11)</f>
        <v>12.97</v>
      </c>
    </row>
    <row r="684" spans="1:8">
      <c r="A684" s="902" t="s">
        <v>13239</v>
      </c>
      <c r="B684" s="903" t="s">
        <v>216</v>
      </c>
      <c r="C684" s="904"/>
      <c r="D684" s="904" t="s">
        <v>13240</v>
      </c>
      <c r="E684" s="905">
        <v>1</v>
      </c>
      <c r="F684" s="906"/>
      <c r="G684" s="970">
        <v>18.16</v>
      </c>
      <c r="H684" s="156">
        <f>IF(G684="","",G684-G684*COMPASS!$U$11)</f>
        <v>18.16</v>
      </c>
    </row>
    <row r="685" spans="1:8">
      <c r="A685" s="902" t="s">
        <v>13241</v>
      </c>
      <c r="B685" s="903" t="s">
        <v>216</v>
      </c>
      <c r="C685" s="904"/>
      <c r="D685" s="904" t="s">
        <v>13242</v>
      </c>
      <c r="E685" s="905">
        <v>1</v>
      </c>
      <c r="F685" s="906"/>
      <c r="G685" s="970">
        <v>17.63</v>
      </c>
      <c r="H685" s="156">
        <f>IF(G685="","",G685-G685*COMPASS!$U$11)</f>
        <v>17.63</v>
      </c>
    </row>
    <row r="686" spans="1:8">
      <c r="A686" s="902" t="s">
        <v>13243</v>
      </c>
      <c r="B686" s="903" t="s">
        <v>216</v>
      </c>
      <c r="C686" s="904"/>
      <c r="D686" s="904" t="s">
        <v>13244</v>
      </c>
      <c r="E686" s="905">
        <v>1</v>
      </c>
      <c r="F686" s="906"/>
      <c r="G686" s="970">
        <v>19.7</v>
      </c>
      <c r="H686" s="156">
        <f>IF(G686="","",G686-G686*COMPASS!$U$11)</f>
        <v>19.7</v>
      </c>
    </row>
    <row r="687" spans="1:8">
      <c r="A687" s="902" t="s">
        <v>13245</v>
      </c>
      <c r="B687" s="903" t="s">
        <v>216</v>
      </c>
      <c r="C687" s="904"/>
      <c r="D687" s="904" t="s">
        <v>13246</v>
      </c>
      <c r="E687" s="905">
        <v>1</v>
      </c>
      <c r="F687" s="906"/>
      <c r="G687" s="970">
        <v>21.78</v>
      </c>
      <c r="H687" s="156">
        <f>IF(G687="","",G687-G687*COMPASS!$U$11)</f>
        <v>21.78</v>
      </c>
    </row>
    <row r="688" spans="1:8">
      <c r="A688" s="902" t="s">
        <v>13247</v>
      </c>
      <c r="B688" s="903" t="s">
        <v>216</v>
      </c>
      <c r="C688" s="904"/>
      <c r="D688" s="904" t="s">
        <v>13248</v>
      </c>
      <c r="E688" s="905">
        <v>1</v>
      </c>
      <c r="F688" s="906"/>
      <c r="G688" s="970">
        <v>25.93</v>
      </c>
      <c r="H688" s="156">
        <f>IF(G688="","",G688-G688*COMPASS!$U$11)</f>
        <v>25.93</v>
      </c>
    </row>
    <row r="689" spans="1:8">
      <c r="A689" s="902" t="s">
        <v>13249</v>
      </c>
      <c r="B689" s="903" t="s">
        <v>216</v>
      </c>
      <c r="C689" s="904"/>
      <c r="D689" s="904" t="s">
        <v>13250</v>
      </c>
      <c r="E689" s="905">
        <v>1</v>
      </c>
      <c r="F689" s="906"/>
      <c r="G689" s="970">
        <v>36.31</v>
      </c>
      <c r="H689" s="156">
        <f>IF(G689="","",G689-G689*COMPASS!$U$11)</f>
        <v>36.31</v>
      </c>
    </row>
    <row r="690" spans="1:8">
      <c r="A690" s="902" t="s">
        <v>9099</v>
      </c>
      <c r="B690" s="903" t="s">
        <v>467</v>
      </c>
      <c r="C690" s="904"/>
      <c r="D690" s="904" t="s">
        <v>14166</v>
      </c>
      <c r="E690" s="907">
        <v>1</v>
      </c>
      <c r="F690" s="903"/>
      <c r="G690" s="970">
        <v>53.02</v>
      </c>
      <c r="H690" s="156">
        <f>IF(G690="","",G690-G690*COMPASS!$U$11)</f>
        <v>53.02</v>
      </c>
    </row>
    <row r="691" spans="1:8">
      <c r="A691" s="902" t="s">
        <v>9100</v>
      </c>
      <c r="B691" s="903" t="s">
        <v>467</v>
      </c>
      <c r="C691" s="904"/>
      <c r="D691" s="904" t="s">
        <v>14167</v>
      </c>
      <c r="E691" s="907">
        <v>1</v>
      </c>
      <c r="F691" s="903"/>
      <c r="G691" s="970">
        <v>67.930000000000007</v>
      </c>
      <c r="H691" s="156">
        <f>IF(G691="","",G691-G691*COMPASS!$U$11)</f>
        <v>67.930000000000007</v>
      </c>
    </row>
    <row r="692" spans="1:8">
      <c r="A692" s="902" t="s">
        <v>9101</v>
      </c>
      <c r="B692" s="903" t="s">
        <v>467</v>
      </c>
      <c r="C692" s="904"/>
      <c r="D692" s="904" t="s">
        <v>14168</v>
      </c>
      <c r="E692" s="907">
        <v>1</v>
      </c>
      <c r="F692" s="903"/>
      <c r="G692" s="970">
        <v>88.03</v>
      </c>
      <c r="H692" s="156">
        <f>IF(G692="","",G692-G692*COMPASS!$U$11)</f>
        <v>88.03</v>
      </c>
    </row>
    <row r="693" spans="1:8">
      <c r="A693" s="902" t="s">
        <v>9102</v>
      </c>
      <c r="B693" s="903" t="s">
        <v>216</v>
      </c>
      <c r="C693" s="904"/>
      <c r="D693" s="904" t="s">
        <v>14169</v>
      </c>
      <c r="E693" s="907">
        <v>1</v>
      </c>
      <c r="F693" s="903"/>
      <c r="G693" s="970">
        <v>138.63999999999999</v>
      </c>
      <c r="H693" s="156">
        <f>IF(G693="","",G693-G693*COMPASS!$U$11)</f>
        <v>138.63999999999999</v>
      </c>
    </row>
    <row r="694" spans="1:8">
      <c r="A694" s="1143" t="s">
        <v>14137</v>
      </c>
      <c r="B694" s="1144" t="s">
        <v>216</v>
      </c>
      <c r="C694" s="904"/>
      <c r="D694" s="904" t="s">
        <v>14170</v>
      </c>
      <c r="E694" s="907">
        <v>1</v>
      </c>
      <c r="F694" s="903"/>
      <c r="G694" s="970">
        <v>53.02</v>
      </c>
      <c r="H694" s="156">
        <f>IF(G694="","",G694-G694*COMPASS!$U$11)</f>
        <v>53.02</v>
      </c>
    </row>
    <row r="695" spans="1:8">
      <c r="A695" s="1143" t="s">
        <v>14138</v>
      </c>
      <c r="B695" s="1144" t="s">
        <v>216</v>
      </c>
      <c r="C695" s="904"/>
      <c r="D695" s="904" t="s">
        <v>14171</v>
      </c>
      <c r="E695" s="907">
        <v>1</v>
      </c>
      <c r="F695" s="903"/>
      <c r="G695" s="970">
        <v>57.91</v>
      </c>
      <c r="H695" s="156">
        <f>IF(G695="","",G695-G695*COMPASS!$U$11)</f>
        <v>57.91</v>
      </c>
    </row>
    <row r="696" spans="1:8">
      <c r="A696" s="1143" t="s">
        <v>14139</v>
      </c>
      <c r="B696" s="1144" t="s">
        <v>216</v>
      </c>
      <c r="C696" s="904"/>
      <c r="D696" s="904" t="s">
        <v>14172</v>
      </c>
      <c r="E696" s="907">
        <v>1</v>
      </c>
      <c r="F696" s="903"/>
      <c r="G696" s="970">
        <v>67.930000000000007</v>
      </c>
      <c r="H696" s="156">
        <f>IF(G696="","",G696-G696*COMPASS!$U$11)</f>
        <v>67.930000000000007</v>
      </c>
    </row>
    <row r="697" spans="1:8">
      <c r="A697" s="1143" t="s">
        <v>14140</v>
      </c>
      <c r="B697" s="1144" t="s">
        <v>216</v>
      </c>
      <c r="C697" s="904"/>
      <c r="D697" s="904" t="s">
        <v>14173</v>
      </c>
      <c r="E697" s="907">
        <v>1</v>
      </c>
      <c r="F697" s="903"/>
      <c r="G697" s="970">
        <v>88.03</v>
      </c>
      <c r="H697" s="156">
        <f>IF(G697="","",G697-G697*COMPASS!$U$11)</f>
        <v>88.03</v>
      </c>
    </row>
    <row r="698" spans="1:8">
      <c r="A698" s="1143" t="s">
        <v>14141</v>
      </c>
      <c r="B698" s="1144" t="s">
        <v>216</v>
      </c>
      <c r="C698" s="904"/>
      <c r="D698" s="904" t="s">
        <v>14174</v>
      </c>
      <c r="E698" s="907">
        <v>1</v>
      </c>
      <c r="F698" s="903"/>
      <c r="G698" s="970">
        <v>118.08</v>
      </c>
      <c r="H698" s="156">
        <f>IF(G698="","",G698-G698*COMPASS!$U$11)</f>
        <v>118.08</v>
      </c>
    </row>
    <row r="699" spans="1:8">
      <c r="A699" s="1143" t="s">
        <v>14142</v>
      </c>
      <c r="B699" s="1144" t="s">
        <v>216</v>
      </c>
      <c r="C699" s="904"/>
      <c r="D699" s="904" t="s">
        <v>14175</v>
      </c>
      <c r="E699" s="907">
        <v>1</v>
      </c>
      <c r="F699" s="903"/>
      <c r="G699" s="970">
        <v>138.11000000000001</v>
      </c>
      <c r="H699" s="156">
        <f>IF(G699="","",G699-G699*COMPASS!$U$11)</f>
        <v>138.11000000000001</v>
      </c>
    </row>
  </sheetData>
  <sheetProtection algorithmName="SHA-512" hashValue="E6ILMKJw/xJfGGsksR08wxKCySbVFn2Dpw1toKdCpmAgdMBk/eydVmMYlWEUAm2chjgzX8QptdXHkGYkraE4jg==" saltValue="LbGFJmWyDguncPMs1x8AIQ==" spinCount="100000" sheet="1" objects="1" scenarios="1"/>
  <mergeCells count="1">
    <mergeCell ref="D1:G1"/>
  </mergeCells>
  <hyperlinks>
    <hyperlink ref="H2" location="Indice" display="Indice" xr:uid="{00000000-0004-0000-0800-000000000000}"/>
    <hyperlink ref="D1" r:id="rId1" xr:uid="{00000000-0004-0000-0800-000001000000}"/>
    <hyperlink ref="A5" location="'Listino ORCA CORRENTE'!A6" display="ORCA - Cassetti ottici" xr:uid="{A275FB9D-AC91-4552-B573-3635F6200617}"/>
    <hyperlink ref="A50" location="'Listino ORCA CORRENTE'!A6" display="ORCA - Pannelli Ottici a Muro - Desk e barra DIN" xr:uid="{414D3116-E895-4D06-BA72-4F64D9F85450}"/>
    <hyperlink ref="A120" location="'Listino ORCA CORRENTE'!A6" display="ORCA - Connettori Ottici a resinare Multimodali" xr:uid="{0AA1E7A5-3257-49F4-8746-4360584A4D4A}"/>
    <hyperlink ref="A127" location="'Listino ORCA CORRENTE'!A6" display="ORCA - Connettori Ottici a resinare Monomodali" xr:uid="{883B32A0-70FF-489F-9905-81091A75AE0D}"/>
    <hyperlink ref="A134" location="'Listino ORCA CORRENTE'!A6" display="ORCA - Connettori prelappati Fast Connector" xr:uid="{8360FA0D-A2E2-44EB-AF7C-A482BCA6DAB7}"/>
    <hyperlink ref="A57" location="'Listino ORCA CORRENTE'!A6" display="ORCA - Bussole" xr:uid="{EC53F7B1-D9A4-4046-A7F4-F914E3FEA75A}"/>
    <hyperlink ref="A173" location="'Listino ORCA CORRENTE'!A6" display="ORCA - Attenuatori" xr:uid="{2F42C3F4-C5A1-492C-B63D-3324865C25D6}"/>
    <hyperlink ref="A180" location="'Listino ORCA CORRENTE'!A6" display="ORCA - Bretelle in Fibra ottica SC-SC Duplex" xr:uid="{5E52A67C-443D-439F-92FF-EFC3AC945C2C}"/>
    <hyperlink ref="A223" location="'Listino ORCA CORRENTE'!A6" display="ORCA - Bretelle in Fibra ottica ST-ST Duplex" xr:uid="{4714D14A-B541-4082-9AD3-D297615AC5AC}"/>
    <hyperlink ref="A244" location="'Listino ORCA CORRENTE'!A6" display="ORCA - Bretelle in Fibra ottica SC-ST Duplex" xr:uid="{E6918CC5-FC6F-4F29-9D7A-A94361FBAA57}"/>
    <hyperlink ref="A265" location="'Listino ORCA CORRENTE'!A6" display="ORCA - Lunghezze fuori standard " xr:uid="{56FF1B0B-36CE-4D92-9F52-9E66F1BC152D}"/>
    <hyperlink ref="A273" location="'Listino ORCA CORRENTE'!A6" display="ORCA - Bretelle in Fibra ottica MT-RJ Duplex" xr:uid="{F9EA0129-7248-4230-AC03-B8A246E392E5}"/>
    <hyperlink ref="A306" location="'Listino ORCA CORRENTE'!A6" display="ORCA - Bretelle in Fibra ottica LC Duplex" xr:uid="{D1521C0B-4FF8-43F3-B0DE-EEDDE6ECD219}"/>
    <hyperlink ref="A349" location="'Listino ORCA CORRENTE'!A6" display="ORCA - Bretelle in Fibra ottica LC-ST Duplex" xr:uid="{D8D3E72C-C1FB-4E5F-A0E3-D1548B8C5E21}"/>
    <hyperlink ref="A370" location="'Listino ORCA CORRENTE'!A6" display="ORCA - Bretelle in Fibra ottica LC-SC Duplex" xr:uid="{C4628407-8B72-4393-B224-DC26007C8EBC}"/>
    <hyperlink ref="A413" location="'Listino ORCA CORRENTE'!A6" display="ORCA - Lunghezze fuori standard MT-RJ/LC" xr:uid="{C9B9819A-DE31-4141-8902-A88E0479D212}"/>
    <hyperlink ref="A418" location="'Listino ORCA CORRENTE'!A6" display="ORCA - Bretelle in Fibra ottica Armata High Crusch Resistance SC-SC Duplex" xr:uid="{75D81378-672C-4AE7-B137-EBAD61A55212}"/>
    <hyperlink ref="A444" location="'Listino ORCA CORRENTE'!A6" display="ORCA - Bretelle in Fibra ottica Armata High Crusch Resistance LC-LC Duplex" xr:uid="{BDB5102F-22E1-4F51-8A3E-FBD065835ADA}"/>
    <hyperlink ref="A470" location="'Listino ORCA CORRENTE'!A6" display="ORCA - Lunghezze fuori standard HRC" xr:uid="{A1A51D02-9C73-4589-8497-09F77C0A2BE2}"/>
    <hyperlink ref="A475" location="'Listino ORCA CORRENTE'!A6" display="ORCA - Pannelli MPO" xr:uid="{75FD4958-D27D-48B8-99D6-F184955774FF}"/>
    <hyperlink ref="A508" location="'Listino ORCA CORRENTE'!A6" display="ORCA - Trunk Cable MPO" xr:uid="{2B427B4D-EB50-4FCC-AA18-963587225439}"/>
    <hyperlink ref="A525" location="'Listino ORCA CORRENTE'!A6" display="ORCA - Lunghezze fuori standard MPO" xr:uid="{9C57203A-D0DE-4B8B-AF6C-7E15E31D5449}"/>
    <hyperlink ref="A84" location="'Listino ORCA CORRENTE'!A6" display="ORCA - Pigtail Multimodali" xr:uid="{B37EFB22-4D7F-4102-9CF1-025287B91107}"/>
    <hyperlink ref="A97" location="'Listino ORCA CORRENTE'!A6" display="ORCA - Pigtail Multimodali OM3/OM4" xr:uid="{2B05558A-A3F5-404A-B363-E2CFD12050A5}"/>
    <hyperlink ref="A111" location="'Listino ORCA CORRENTE'!A6" display="ORCA - Pigtail Monomodali" xr:uid="{02144479-2A79-41B6-A009-C9E4BA90BE55}"/>
    <hyperlink ref="A530" location="'Listino ORCA CORRENTE'!A6" display="ORCA - Accessori Fibra ottica" xr:uid="{734F8E82-4B94-45F3-8CBD-63B115CD6AC4}"/>
    <hyperlink ref="A552" location="'Listino ORCA CORRENTE'!A6" display="ORCA - Attrezzatura Fibra ottica" xr:uid="{D0E3A8D8-7826-4E3C-AFFA-7F69ACF6C456}"/>
    <hyperlink ref="A602" location="'Listino ORCA CORRENTE'!A6" display="ORCA - SISTEMA FTTx - Borchie utenza" xr:uid="{5D30E649-BD8F-459B-BE2A-D05937B4A84E}"/>
    <hyperlink ref="A607" location="'Listino ORCA CORRENTE'!A6" display="ORCA - SISTEMA FTTx - adattatori ottici" xr:uid="{44C2110A-AC9B-4A9D-B5C6-55D4BE12A074}"/>
    <hyperlink ref="A614" location="'Listino ORCA CORRENTE'!A6" display="ORCA - SISTEMA FTTx - pigtail e connettori" xr:uid="{FC8DFAB9-C1AE-4572-A985-3DD9FED212E1}"/>
    <hyperlink ref="A623" location="'Listino ORCA CORRENTE'!A6" display="ORCA - SISTEMA FTTx - cavo ottico" xr:uid="{15C410B9-69B8-40C5-9AE6-67E2E4FA5B9B}"/>
    <hyperlink ref="A625" location="'Listino ORCA CORRENTE'!A6" display="ORCA - SISTEMA FTTx - terminali e CSOE" xr:uid="{49F71910-2AAE-4E6B-823E-0467A1747AD8}"/>
    <hyperlink ref="A631" location="'Listino ORCA CORRENTE'!A6" display="ORCA - SISTEMA FTTx - splitter passivi" xr:uid="{05AC17CC-B4DA-4653-9873-A009B3A18DFD}"/>
    <hyperlink ref="A643" location="'Listino ORCA CORRENTE'!A6" display="ORCA - SISTEMA FTTx - BOX" xr:uid="{1338D76B-8758-4BD3-A8E0-59E38D81FD9B}"/>
    <hyperlink ref="A655" location="'Listino ORCA CORRENTE'!A6" display="ORCA - SISTEMA FTTx - PatchCord" xr:uid="{6B8866B5-2F68-4372-8D47-D38D0E374F49}"/>
    <hyperlink ref="A575" location="'Listino ORCA CORRENTE'!A6" display="ORCA - Attrezzatura Fibra ottica" xr:uid="{6127D571-1F94-4E61-B94A-70876760AD53}"/>
    <hyperlink ref="A42" location="'Listino ORCA CORRENTE'!A6" display="ORCA - Universal Loose tube (MULTITUBE)" xr:uid="{AFCE03F8-F85C-4A1D-B5FA-36ADD5AC43F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02"/>
  <sheetViews>
    <sheetView tabSelected="1" zoomScale="85" zoomScaleNormal="85" workbookViewId="0">
      <pane ySplit="4" topLeftCell="A5" activePane="bottomLeft" state="frozen"/>
      <selection pane="bottomLeft" activeCell="G202" sqref="A1:G202"/>
    </sheetView>
  </sheetViews>
  <sheetFormatPr defaultColWidth="9.44140625" defaultRowHeight="13.2"/>
  <cols>
    <col min="1" max="1" width="34.21875" style="454" customWidth="1"/>
    <col min="2" max="2" width="3.5546875" style="292" bestFit="1" customWidth="1"/>
    <col min="3" max="3" width="9.44140625" style="144" bestFit="1" customWidth="1"/>
    <col min="4" max="4" width="61.5546875" style="237" customWidth="1"/>
    <col min="5" max="5" width="4.5546875" style="646" customWidth="1"/>
    <col min="6" max="6" width="4.5546875" style="459" customWidth="1"/>
    <col min="7" max="7" width="12.44140625" style="470" customWidth="1"/>
    <col min="8" max="8" width="9.44140625" style="176" bestFit="1" customWidth="1"/>
    <col min="9" max="16384" width="9.44140625" style="142"/>
  </cols>
  <sheetData>
    <row r="1" spans="1:8" ht="13.5" customHeight="1">
      <c r="A1" s="660" t="str">
        <f>'LS CABLE'!A1</f>
        <v>Listino Febbraio26</v>
      </c>
      <c r="B1" s="484"/>
      <c r="C1" s="141"/>
      <c r="D1" s="1376" t="s">
        <v>11933</v>
      </c>
      <c r="E1" s="1376"/>
      <c r="F1" s="1376"/>
      <c r="G1" s="1376"/>
      <c r="H1" s="157"/>
    </row>
    <row r="2" spans="1:8" ht="13.5" customHeight="1" thickBot="1">
      <c r="A2" s="659"/>
      <c r="B2" s="485"/>
      <c r="C2" s="143"/>
      <c r="D2" s="662"/>
      <c r="E2" s="644"/>
      <c r="F2" s="458"/>
      <c r="G2" s="469"/>
      <c r="H2" s="166" t="s">
        <v>190</v>
      </c>
    </row>
    <row r="3" spans="1:8" ht="24" customHeight="1">
      <c r="A3" s="661" t="s">
        <v>2598</v>
      </c>
      <c r="B3" s="631"/>
      <c r="C3" s="632"/>
      <c r="D3" s="663"/>
      <c r="E3" s="645"/>
      <c r="F3" s="633"/>
      <c r="G3" s="634"/>
      <c r="H3" s="167"/>
    </row>
    <row r="4" spans="1:8" s="194" customFormat="1" ht="12.75" customHeight="1">
      <c r="A4" s="453" t="str">
        <f>'[4]LS CABLE'!A4</f>
        <v>Cod. Compass</v>
      </c>
      <c r="B4" s="635"/>
      <c r="C4" s="138" t="s">
        <v>217</v>
      </c>
      <c r="D4" s="507" t="s">
        <v>219</v>
      </c>
      <c r="E4" s="139" t="s">
        <v>490</v>
      </c>
      <c r="F4" s="636"/>
      <c r="G4" s="516" t="s">
        <v>189</v>
      </c>
      <c r="H4" s="170" t="s">
        <v>491</v>
      </c>
    </row>
    <row r="5" spans="1:8" s="194" customFormat="1" ht="25.35" customHeight="1">
      <c r="A5" s="1190" t="s">
        <v>12148</v>
      </c>
      <c r="B5" s="972"/>
      <c r="C5" s="1548"/>
      <c r="D5" s="1549" t="s">
        <v>13571</v>
      </c>
      <c r="E5" s="973"/>
      <c r="F5" s="974"/>
      <c r="G5" s="975"/>
      <c r="H5" s="534" t="str">
        <f>IF(G5="","",G5-G5*COMPASS!$U$11)</f>
        <v/>
      </c>
    </row>
    <row r="6" spans="1:8" ht="31.8" customHeight="1">
      <c r="A6" s="902" t="s">
        <v>10189</v>
      </c>
      <c r="B6" s="903" t="s">
        <v>467</v>
      </c>
      <c r="C6" s="904"/>
      <c r="D6" s="904" t="s">
        <v>11947</v>
      </c>
      <c r="E6" s="905">
        <v>1</v>
      </c>
      <c r="F6" s="906"/>
      <c r="G6" s="916">
        <v>1009.18</v>
      </c>
      <c r="H6" s="156">
        <f>IF(G6="","",G6-G6*COMPASS!$U$11)</f>
        <v>1009.18</v>
      </c>
    </row>
    <row r="7" spans="1:8" ht="16.350000000000001" customHeight="1">
      <c r="A7" s="902" t="s">
        <v>10190</v>
      </c>
      <c r="B7" s="903" t="s">
        <v>467</v>
      </c>
      <c r="C7" s="904"/>
      <c r="D7" s="904" t="s">
        <v>11948</v>
      </c>
      <c r="E7" s="905">
        <v>1</v>
      </c>
      <c r="F7" s="906"/>
      <c r="G7" s="916">
        <v>953.15</v>
      </c>
      <c r="H7" s="156">
        <f>IF(G7="","",G7-G7*COMPASS!$U$11)</f>
        <v>953.15</v>
      </c>
    </row>
    <row r="8" spans="1:8">
      <c r="A8" s="1190" t="s">
        <v>14944</v>
      </c>
      <c r="B8" s="972"/>
      <c r="C8" s="1548"/>
      <c r="D8" s="1549" t="s">
        <v>14176</v>
      </c>
      <c r="E8" s="973"/>
      <c r="F8" s="974"/>
      <c r="G8" s="975"/>
      <c r="H8" s="156" t="str">
        <f>IF(G8="","",G8-G8*COMPASS!$U$11)</f>
        <v/>
      </c>
    </row>
    <row r="9" spans="1:8" ht="16.8" customHeight="1">
      <c r="A9" s="902" t="s">
        <v>14146</v>
      </c>
      <c r="B9" s="903" t="s">
        <v>216</v>
      </c>
      <c r="C9" s="904"/>
      <c r="D9" s="1145" t="s">
        <v>14945</v>
      </c>
      <c r="E9" s="905">
        <v>1</v>
      </c>
      <c r="F9" s="906" t="s">
        <v>445</v>
      </c>
      <c r="G9" s="916">
        <v>632.9</v>
      </c>
      <c r="H9" s="156">
        <f>IF(G9="","",G9-G9*COMPASS!$U$11)</f>
        <v>632.9</v>
      </c>
    </row>
    <row r="10" spans="1:8" ht="16.350000000000001" customHeight="1">
      <c r="A10" s="902" t="s">
        <v>14147</v>
      </c>
      <c r="B10" s="903" t="s">
        <v>216</v>
      </c>
      <c r="C10" s="904"/>
      <c r="D10" s="1145" t="s">
        <v>14946</v>
      </c>
      <c r="E10" s="905">
        <v>1</v>
      </c>
      <c r="F10" s="906" t="s">
        <v>445</v>
      </c>
      <c r="G10" s="916">
        <v>791.78</v>
      </c>
      <c r="H10" s="156">
        <f>IF(G10="","",G10-G10*COMPASS!$U$11)</f>
        <v>791.78</v>
      </c>
    </row>
    <row r="11" spans="1:8" ht="16.350000000000001" customHeight="1">
      <c r="A11" s="902" t="s">
        <v>14148</v>
      </c>
      <c r="B11" s="903" t="s">
        <v>216</v>
      </c>
      <c r="C11" s="904"/>
      <c r="D11" s="1145" t="s">
        <v>14947</v>
      </c>
      <c r="E11" s="905">
        <v>1</v>
      </c>
      <c r="F11" s="906" t="s">
        <v>445</v>
      </c>
      <c r="G11" s="916">
        <v>709.61</v>
      </c>
      <c r="H11" s="156">
        <f>IF(G11="","",G11-G11*COMPASS!$U$11)</f>
        <v>709.61</v>
      </c>
    </row>
    <row r="12" spans="1:8" ht="16.350000000000001" customHeight="1">
      <c r="A12" s="902" t="s">
        <v>14149</v>
      </c>
      <c r="B12" s="903" t="s">
        <v>216</v>
      </c>
      <c r="C12" s="904"/>
      <c r="D12" s="1145" t="s">
        <v>14948</v>
      </c>
      <c r="E12" s="905">
        <v>1</v>
      </c>
      <c r="F12" s="906" t="s">
        <v>445</v>
      </c>
      <c r="G12" s="916">
        <v>891.88</v>
      </c>
      <c r="H12" s="156">
        <f>IF(G12="","",G12-G12*COMPASS!$U$11)</f>
        <v>891.88</v>
      </c>
    </row>
    <row r="13" spans="1:8" ht="16.350000000000001" customHeight="1">
      <c r="A13" s="902" t="s">
        <v>14150</v>
      </c>
      <c r="B13" s="903" t="s">
        <v>216</v>
      </c>
      <c r="C13" s="904"/>
      <c r="D13" s="1145" t="s">
        <v>14949</v>
      </c>
      <c r="E13" s="905">
        <v>1</v>
      </c>
      <c r="F13" s="906" t="s">
        <v>445</v>
      </c>
      <c r="G13" s="916">
        <v>747.64</v>
      </c>
      <c r="H13" s="156">
        <f>IF(G13="","",G13-G13*COMPASS!$U$11)</f>
        <v>747.64</v>
      </c>
    </row>
    <row r="14" spans="1:8" ht="16.350000000000001" customHeight="1">
      <c r="A14" s="902" t="s">
        <v>14151</v>
      </c>
      <c r="B14" s="903" t="s">
        <v>216</v>
      </c>
      <c r="C14" s="904"/>
      <c r="D14" s="1145" t="s">
        <v>14950</v>
      </c>
      <c r="E14" s="905">
        <v>1</v>
      </c>
      <c r="F14" s="906" t="s">
        <v>445</v>
      </c>
      <c r="G14" s="916">
        <v>919.95</v>
      </c>
      <c r="H14" s="156">
        <f>IF(G14="","",G14-G14*COMPASS!$U$11)</f>
        <v>919.95</v>
      </c>
    </row>
    <row r="15" spans="1:8" ht="16.350000000000001" customHeight="1">
      <c r="A15" s="976" t="s">
        <v>11962</v>
      </c>
      <c r="B15" s="977"/>
      <c r="C15" s="1548"/>
      <c r="D15" s="1549" t="s">
        <v>13572</v>
      </c>
      <c r="E15" s="978"/>
      <c r="F15" s="979"/>
      <c r="G15" s="980"/>
      <c r="H15" s="156" t="str">
        <f>IF(G15="","",G15-G15*COMPASS!$U$11)</f>
        <v/>
      </c>
    </row>
    <row r="16" spans="1:8" ht="39" customHeight="1">
      <c r="A16" s="902" t="s">
        <v>10191</v>
      </c>
      <c r="B16" s="903" t="s">
        <v>467</v>
      </c>
      <c r="C16" s="904"/>
      <c r="D16" s="904" t="s">
        <v>14951</v>
      </c>
      <c r="E16" s="905">
        <v>1</v>
      </c>
      <c r="F16" s="906"/>
      <c r="G16" s="916">
        <v>464.47</v>
      </c>
      <c r="H16" s="156">
        <f>IF(G16="","",G16-G16*COMPASS!$U$11)</f>
        <v>464.47</v>
      </c>
    </row>
    <row r="17" spans="1:8" ht="16.350000000000001" customHeight="1">
      <c r="A17" s="902" t="s">
        <v>10192</v>
      </c>
      <c r="B17" s="903" t="s">
        <v>467</v>
      </c>
      <c r="C17" s="904"/>
      <c r="D17" s="904" t="s">
        <v>14952</v>
      </c>
      <c r="E17" s="905">
        <v>1</v>
      </c>
      <c r="F17" s="906"/>
      <c r="G17" s="916">
        <v>475.54</v>
      </c>
      <c r="H17" s="156">
        <f>IF(G17="","",G17-G17*COMPASS!$U$11)</f>
        <v>475.54</v>
      </c>
    </row>
    <row r="18" spans="1:8" ht="16.350000000000001" customHeight="1">
      <c r="A18" s="902" t="s">
        <v>10193</v>
      </c>
      <c r="B18" s="903" t="s">
        <v>467</v>
      </c>
      <c r="C18" s="904"/>
      <c r="D18" s="904" t="s">
        <v>14953</v>
      </c>
      <c r="E18" s="905">
        <v>1</v>
      </c>
      <c r="F18" s="906"/>
      <c r="G18" s="916">
        <v>497.66</v>
      </c>
      <c r="H18" s="156">
        <f>IF(G18="","",G18-G18*COMPASS!$U$11)</f>
        <v>497.66</v>
      </c>
    </row>
    <row r="19" spans="1:8" ht="16.350000000000001" customHeight="1">
      <c r="A19" s="902" t="s">
        <v>14152</v>
      </c>
      <c r="B19" s="903" t="s">
        <v>216</v>
      </c>
      <c r="C19" s="904"/>
      <c r="D19" s="1145" t="s">
        <v>14954</v>
      </c>
      <c r="E19" s="905">
        <v>1</v>
      </c>
      <c r="F19" s="906" t="s">
        <v>445</v>
      </c>
      <c r="G19" s="916">
        <v>609.24</v>
      </c>
      <c r="H19" s="156">
        <f>IF(G19="","",G19-G19*COMPASS!$U$11)</f>
        <v>609.24</v>
      </c>
    </row>
    <row r="20" spans="1:8" ht="16.350000000000001" customHeight="1">
      <c r="A20" s="902" t="s">
        <v>10194</v>
      </c>
      <c r="B20" s="903" t="s">
        <v>467</v>
      </c>
      <c r="C20" s="904"/>
      <c r="D20" s="904" t="s">
        <v>14955</v>
      </c>
      <c r="E20" s="905">
        <v>1</v>
      </c>
      <c r="F20" s="906"/>
      <c r="G20" s="916">
        <v>551.1</v>
      </c>
      <c r="H20" s="156">
        <f>IF(G20="","",G20-G20*COMPASS!$U$11)</f>
        <v>551.1</v>
      </c>
    </row>
    <row r="21" spans="1:8">
      <c r="A21" s="902" t="s">
        <v>10195</v>
      </c>
      <c r="B21" s="903" t="s">
        <v>467</v>
      </c>
      <c r="C21" s="904"/>
      <c r="D21" s="904" t="s">
        <v>14956</v>
      </c>
      <c r="E21" s="905">
        <v>1</v>
      </c>
      <c r="F21" s="906"/>
      <c r="G21" s="916">
        <v>639.48</v>
      </c>
      <c r="H21" s="156">
        <f>IF(G21="","",G21-G21*COMPASS!$U$11)</f>
        <v>639.48</v>
      </c>
    </row>
    <row r="22" spans="1:8" ht="16.350000000000001" customHeight="1">
      <c r="A22" s="902" t="s">
        <v>10196</v>
      </c>
      <c r="B22" s="903" t="s">
        <v>467</v>
      </c>
      <c r="C22" s="904"/>
      <c r="D22" s="904" t="s">
        <v>14957</v>
      </c>
      <c r="E22" s="905">
        <v>1</v>
      </c>
      <c r="F22" s="906"/>
      <c r="G22" s="916">
        <v>544.34</v>
      </c>
      <c r="H22" s="156">
        <f>IF(G22="","",G22-G22*COMPASS!$U$11)</f>
        <v>544.34</v>
      </c>
    </row>
    <row r="23" spans="1:8" ht="16.350000000000001" customHeight="1">
      <c r="A23" s="902" t="s">
        <v>10197</v>
      </c>
      <c r="B23" s="903" t="s">
        <v>467</v>
      </c>
      <c r="C23" s="904"/>
      <c r="D23" s="904" t="s">
        <v>14958</v>
      </c>
      <c r="E23" s="905">
        <v>1</v>
      </c>
      <c r="F23" s="906"/>
      <c r="G23" s="916">
        <v>598.91</v>
      </c>
      <c r="H23" s="156">
        <f>IF(G23="","",G23-G23*COMPASS!$U$11)</f>
        <v>598.91</v>
      </c>
    </row>
    <row r="24" spans="1:8" ht="16.350000000000001" customHeight="1">
      <c r="A24" s="902" t="s">
        <v>14153</v>
      </c>
      <c r="B24" s="903" t="s">
        <v>216</v>
      </c>
      <c r="C24" s="904"/>
      <c r="D24" s="1145" t="s">
        <v>14959</v>
      </c>
      <c r="E24" s="905">
        <v>1</v>
      </c>
      <c r="F24" s="906" t="s">
        <v>445</v>
      </c>
      <c r="G24" s="916">
        <v>633.59</v>
      </c>
      <c r="H24" s="156">
        <f>IF(G24="","",G24-G24*COMPASS!$U$11)</f>
        <v>633.59</v>
      </c>
    </row>
    <row r="25" spans="1:8" ht="16.350000000000001" customHeight="1">
      <c r="A25" s="902" t="s">
        <v>10198</v>
      </c>
      <c r="B25" s="903" t="s">
        <v>467</v>
      </c>
      <c r="C25" s="904"/>
      <c r="D25" s="904" t="s">
        <v>14960</v>
      </c>
      <c r="E25" s="905">
        <v>1</v>
      </c>
      <c r="F25" s="906"/>
      <c r="G25" s="916">
        <v>657.73</v>
      </c>
      <c r="H25" s="156">
        <f>IF(G25="","",G25-G25*COMPASS!$U$11)</f>
        <v>657.73</v>
      </c>
    </row>
    <row r="26" spans="1:8" ht="16.350000000000001" customHeight="1">
      <c r="A26" s="902" t="s">
        <v>10199</v>
      </c>
      <c r="B26" s="903" t="s">
        <v>216</v>
      </c>
      <c r="C26" s="904"/>
      <c r="D26" s="904" t="s">
        <v>14961</v>
      </c>
      <c r="E26" s="905">
        <v>1</v>
      </c>
      <c r="F26" s="906"/>
      <c r="G26" s="916">
        <v>757.35</v>
      </c>
      <c r="H26" s="156">
        <f>IF(G26="","",G26-G26*COMPASS!$U$11)</f>
        <v>757.35</v>
      </c>
    </row>
    <row r="27" spans="1:8" ht="16.350000000000001" customHeight="1">
      <c r="A27" s="902" t="s">
        <v>10200</v>
      </c>
      <c r="B27" s="903" t="s">
        <v>467</v>
      </c>
      <c r="C27" s="904"/>
      <c r="D27" s="904" t="s">
        <v>14962</v>
      </c>
      <c r="E27" s="905">
        <v>1</v>
      </c>
      <c r="F27" s="906"/>
      <c r="G27" s="916">
        <v>712.91</v>
      </c>
      <c r="H27" s="156">
        <f>IF(G27="","",G27-G27*COMPASS!$U$11)</f>
        <v>712.91</v>
      </c>
    </row>
    <row r="28" spans="1:8" ht="16.350000000000001" customHeight="1">
      <c r="A28" s="902" t="s">
        <v>14154</v>
      </c>
      <c r="B28" s="903" t="s">
        <v>216</v>
      </c>
      <c r="C28" s="904"/>
      <c r="D28" s="1145" t="s">
        <v>14963</v>
      </c>
      <c r="E28" s="905">
        <v>1</v>
      </c>
      <c r="F28" s="906" t="s">
        <v>445</v>
      </c>
      <c r="G28" s="916">
        <v>776.63</v>
      </c>
      <c r="H28" s="156">
        <f>IF(G28="","",G28-G28*COMPASS!$U$11)</f>
        <v>776.63</v>
      </c>
    </row>
    <row r="29" spans="1:8">
      <c r="A29" s="902" t="s">
        <v>10201</v>
      </c>
      <c r="B29" s="903" t="s">
        <v>467</v>
      </c>
      <c r="C29" s="904"/>
      <c r="D29" s="904" t="s">
        <v>14964</v>
      </c>
      <c r="E29" s="905">
        <v>1</v>
      </c>
      <c r="F29" s="906"/>
      <c r="G29" s="916">
        <v>785.19</v>
      </c>
      <c r="H29" s="156">
        <f>IF(G29="","",G29-G29*COMPASS!$U$11)</f>
        <v>785.19</v>
      </c>
    </row>
    <row r="30" spans="1:8" ht="16.350000000000001" customHeight="1">
      <c r="A30" s="902" t="s">
        <v>10202</v>
      </c>
      <c r="B30" s="903" t="s">
        <v>216</v>
      </c>
      <c r="C30" s="904"/>
      <c r="D30" s="904" t="s">
        <v>14965</v>
      </c>
      <c r="E30" s="905">
        <v>1</v>
      </c>
      <c r="F30" s="906"/>
      <c r="G30" s="916">
        <v>883.63</v>
      </c>
      <c r="H30" s="156">
        <f>IF(G30="","",G30-G30*COMPASS!$U$11)</f>
        <v>883.63</v>
      </c>
    </row>
    <row r="31" spans="1:8" ht="16.350000000000001" customHeight="1">
      <c r="A31" s="976" t="s">
        <v>11951</v>
      </c>
      <c r="B31" s="977"/>
      <c r="C31" s="1548"/>
      <c r="D31" s="981"/>
      <c r="E31" s="978"/>
      <c r="F31" s="979"/>
      <c r="G31" s="980"/>
      <c r="H31" s="156" t="str">
        <f>IF(G31="","",G31-G31*COMPASS!$U$11)</f>
        <v/>
      </c>
    </row>
    <row r="32" spans="1:8" ht="16.350000000000001" customHeight="1">
      <c r="A32" s="902" t="s">
        <v>10249</v>
      </c>
      <c r="B32" s="903" t="s">
        <v>467</v>
      </c>
      <c r="C32" s="904"/>
      <c r="D32" s="904" t="s">
        <v>10250</v>
      </c>
      <c r="E32" s="905">
        <v>1</v>
      </c>
      <c r="F32" s="906"/>
      <c r="G32" s="916">
        <v>49.68</v>
      </c>
      <c r="H32" s="156">
        <f>IF(G32="","",G32-G32*COMPASS!$U$11)</f>
        <v>49.68</v>
      </c>
    </row>
    <row r="33" spans="1:8" ht="16.350000000000001" customHeight="1">
      <c r="A33" s="902" t="s">
        <v>10251</v>
      </c>
      <c r="B33" s="903" t="s">
        <v>467</v>
      </c>
      <c r="C33" s="904"/>
      <c r="D33" s="904" t="s">
        <v>10252</v>
      </c>
      <c r="E33" s="905">
        <v>1</v>
      </c>
      <c r="F33" s="906"/>
      <c r="G33" s="916">
        <v>54.91</v>
      </c>
      <c r="H33" s="156">
        <f>IF(G33="","",G33-G33*COMPASS!$U$11)</f>
        <v>54.91</v>
      </c>
    </row>
    <row r="34" spans="1:8" ht="16.350000000000001" customHeight="1">
      <c r="A34" s="902" t="s">
        <v>10253</v>
      </c>
      <c r="B34" s="903" t="s">
        <v>467</v>
      </c>
      <c r="C34" s="904"/>
      <c r="D34" s="904" t="s">
        <v>10254</v>
      </c>
      <c r="E34" s="905">
        <v>1</v>
      </c>
      <c r="F34" s="906"/>
      <c r="G34" s="916">
        <v>60.14</v>
      </c>
      <c r="H34" s="156">
        <f>IF(G34="","",G34-G34*COMPASS!$U$11)</f>
        <v>60.14</v>
      </c>
    </row>
    <row r="35" spans="1:8" ht="16.350000000000001" customHeight="1">
      <c r="A35" s="902" t="s">
        <v>10255</v>
      </c>
      <c r="B35" s="903" t="s">
        <v>467</v>
      </c>
      <c r="C35" s="904"/>
      <c r="D35" s="982" t="s">
        <v>15506</v>
      </c>
      <c r="E35" s="899">
        <v>1</v>
      </c>
      <c r="F35" s="906"/>
      <c r="G35" s="916">
        <v>64.97</v>
      </c>
      <c r="H35" s="156">
        <f>IF(G35="","",G35-G35*COMPASS!$U$11)</f>
        <v>64.97</v>
      </c>
    </row>
    <row r="36" spans="1:8" ht="16.350000000000001" customHeight="1">
      <c r="A36" s="902" t="s">
        <v>10497</v>
      </c>
      <c r="B36" s="903" t="s">
        <v>467</v>
      </c>
      <c r="C36" s="904"/>
      <c r="D36" s="904" t="s">
        <v>15507</v>
      </c>
      <c r="E36" s="905">
        <v>1</v>
      </c>
      <c r="F36" s="906"/>
      <c r="G36" s="916">
        <v>65.37</v>
      </c>
      <c r="H36" s="156">
        <f>IF(G36="","",G36-G36*COMPASS!$U$11)</f>
        <v>65.37</v>
      </c>
    </row>
    <row r="37" spans="1:8">
      <c r="A37" s="902" t="s">
        <v>15502</v>
      </c>
      <c r="B37" s="903" t="s">
        <v>467</v>
      </c>
      <c r="C37" s="904"/>
      <c r="D37" s="982" t="s">
        <v>15503</v>
      </c>
      <c r="E37" s="899">
        <v>1</v>
      </c>
      <c r="F37" s="906"/>
      <c r="G37" s="916">
        <v>64.97</v>
      </c>
      <c r="H37" s="156">
        <f>IF(G37="","",G37-G37*COMPASS!$U$11)</f>
        <v>64.97</v>
      </c>
    </row>
    <row r="38" spans="1:8" ht="16.350000000000001" customHeight="1">
      <c r="A38" s="902" t="s">
        <v>15504</v>
      </c>
      <c r="B38" s="903" t="s">
        <v>467</v>
      </c>
      <c r="C38" s="904"/>
      <c r="D38" s="904" t="s">
        <v>15505</v>
      </c>
      <c r="E38" s="905">
        <v>1</v>
      </c>
      <c r="F38" s="906"/>
      <c r="G38" s="916">
        <v>65.37</v>
      </c>
      <c r="H38" s="156">
        <f>IF(G38="","",G38-G38*COMPASS!$U$11)</f>
        <v>65.37</v>
      </c>
    </row>
    <row r="39" spans="1:8" ht="16.350000000000001" customHeight="1">
      <c r="A39" s="976" t="s">
        <v>14966</v>
      </c>
      <c r="B39" s="977"/>
      <c r="C39" s="1548"/>
      <c r="D39" s="981"/>
      <c r="E39" s="978"/>
      <c r="F39" s="979"/>
      <c r="G39" s="980"/>
      <c r="H39" s="156" t="str">
        <f>IF(G39="","",G39-G39*COMPASS!$U$11)</f>
        <v/>
      </c>
    </row>
    <row r="40" spans="1:8" ht="16.350000000000001" customHeight="1">
      <c r="A40" s="902" t="s">
        <v>11686</v>
      </c>
      <c r="B40" s="903" t="s">
        <v>467</v>
      </c>
      <c r="C40" s="904"/>
      <c r="D40" s="904" t="s">
        <v>11687</v>
      </c>
      <c r="E40" s="905">
        <v>1</v>
      </c>
      <c r="F40" s="906"/>
      <c r="G40" s="916">
        <v>65.84</v>
      </c>
      <c r="H40" s="156">
        <f>IF(G40="","",G40-G40*COMPASS!$U$11)</f>
        <v>65.84</v>
      </c>
    </row>
    <row r="41" spans="1:8">
      <c r="A41" s="902" t="s">
        <v>11688</v>
      </c>
      <c r="B41" s="903" t="s">
        <v>467</v>
      </c>
      <c r="C41" s="904"/>
      <c r="D41" s="904" t="s">
        <v>11689</v>
      </c>
      <c r="E41" s="905">
        <v>1</v>
      </c>
      <c r="F41" s="906"/>
      <c r="G41" s="916">
        <v>92.97</v>
      </c>
      <c r="H41" s="156">
        <f>IF(G41="","",G41-G41*COMPASS!$U$11)</f>
        <v>92.97</v>
      </c>
    </row>
    <row r="42" spans="1:8" ht="16.350000000000001" customHeight="1">
      <c r="A42" s="902" t="s">
        <v>10259</v>
      </c>
      <c r="B42" s="903" t="s">
        <v>467</v>
      </c>
      <c r="C42" s="904"/>
      <c r="D42" s="904" t="s">
        <v>10260</v>
      </c>
      <c r="E42" s="905">
        <v>1</v>
      </c>
      <c r="F42" s="906"/>
      <c r="G42" s="916">
        <v>115.9</v>
      </c>
      <c r="H42" s="156">
        <f>IF(G42="","",G42-G42*COMPASS!$U$11)</f>
        <v>115.9</v>
      </c>
    </row>
    <row r="43" spans="1:8" ht="16.350000000000001" customHeight="1">
      <c r="A43" s="902" t="s">
        <v>10261</v>
      </c>
      <c r="B43" s="903" t="s">
        <v>467</v>
      </c>
      <c r="C43" s="904"/>
      <c r="D43" s="904" t="s">
        <v>10262</v>
      </c>
      <c r="E43" s="905">
        <v>1</v>
      </c>
      <c r="F43" s="906"/>
      <c r="G43" s="916">
        <v>144.71</v>
      </c>
      <c r="H43" s="156">
        <f>IF(G43="","",G43-G43*COMPASS!$U$11)</f>
        <v>144.71</v>
      </c>
    </row>
    <row r="44" spans="1:8" ht="16.350000000000001" customHeight="1">
      <c r="A44" s="902" t="s">
        <v>16017</v>
      </c>
      <c r="B44" s="903" t="s">
        <v>467</v>
      </c>
      <c r="C44" s="904"/>
      <c r="D44" s="904" t="s">
        <v>16018</v>
      </c>
      <c r="E44" s="905">
        <v>1</v>
      </c>
      <c r="F44" s="917" t="s">
        <v>445</v>
      </c>
      <c r="G44" s="916">
        <v>83.15</v>
      </c>
      <c r="H44" s="156">
        <f>IF(G44="","",G44-G44*COMPASS!$U$11)</f>
        <v>83.15</v>
      </c>
    </row>
    <row r="45" spans="1:8" ht="16.350000000000001" customHeight="1">
      <c r="A45" s="976" t="s">
        <v>14967</v>
      </c>
      <c r="B45" s="977"/>
      <c r="C45" s="1548"/>
      <c r="D45" s="981"/>
      <c r="E45" s="978"/>
      <c r="F45" s="979"/>
      <c r="G45" s="980"/>
      <c r="H45" s="156" t="str">
        <f>IF(G45="","",G45-G45*COMPASS!$U$11)</f>
        <v/>
      </c>
    </row>
    <row r="46" spans="1:8" ht="16.350000000000001" customHeight="1">
      <c r="A46" s="902" t="s">
        <v>11670</v>
      </c>
      <c r="B46" s="903" t="s">
        <v>216</v>
      </c>
      <c r="C46" s="904"/>
      <c r="D46" s="904" t="s">
        <v>11671</v>
      </c>
      <c r="E46" s="905">
        <v>1</v>
      </c>
      <c r="F46" s="906"/>
      <c r="G46" s="916">
        <v>17.59</v>
      </c>
      <c r="H46" s="156">
        <f>IF(G46="","",G46-G46*COMPASS!$U$11)</f>
        <v>17.59</v>
      </c>
    </row>
    <row r="47" spans="1:8" ht="16.350000000000001" customHeight="1">
      <c r="A47" s="902" t="s">
        <v>11672</v>
      </c>
      <c r="B47" s="903" t="s">
        <v>216</v>
      </c>
      <c r="C47" s="904"/>
      <c r="D47" s="904" t="s">
        <v>11673</v>
      </c>
      <c r="E47" s="905">
        <v>1</v>
      </c>
      <c r="F47" s="906"/>
      <c r="G47" s="916">
        <v>17.59</v>
      </c>
      <c r="H47" s="156">
        <f>IF(G47="","",G47-G47*COMPASS!$U$11)</f>
        <v>17.59</v>
      </c>
    </row>
    <row r="48" spans="1:8" ht="16.350000000000001" customHeight="1">
      <c r="A48" s="902" t="s">
        <v>11674</v>
      </c>
      <c r="B48" s="903" t="s">
        <v>216</v>
      </c>
      <c r="C48" s="904"/>
      <c r="D48" s="904" t="s">
        <v>11675</v>
      </c>
      <c r="E48" s="905">
        <v>1</v>
      </c>
      <c r="F48" s="906"/>
      <c r="G48" s="916">
        <v>17.59</v>
      </c>
      <c r="H48" s="156">
        <f>IF(G48="","",G48-G48*COMPASS!$U$11)</f>
        <v>17.59</v>
      </c>
    </row>
    <row r="49" spans="1:8" ht="16.350000000000001" customHeight="1">
      <c r="A49" s="902" t="s">
        <v>11661</v>
      </c>
      <c r="B49" s="903" t="s">
        <v>216</v>
      </c>
      <c r="C49" s="904"/>
      <c r="D49" s="904" t="s">
        <v>11662</v>
      </c>
      <c r="E49" s="905">
        <v>1</v>
      </c>
      <c r="F49" s="906"/>
      <c r="G49" s="916">
        <v>35.36</v>
      </c>
      <c r="H49" s="156">
        <f>IF(G49="","",G49-G49*COMPASS!$U$11)</f>
        <v>35.36</v>
      </c>
    </row>
    <row r="50" spans="1:8" ht="16.350000000000001" customHeight="1">
      <c r="A50" s="902" t="s">
        <v>11663</v>
      </c>
      <c r="B50" s="903" t="s">
        <v>216</v>
      </c>
      <c r="C50" s="904"/>
      <c r="D50" s="904" t="s">
        <v>11664</v>
      </c>
      <c r="E50" s="905">
        <v>1</v>
      </c>
      <c r="F50" s="906"/>
      <c r="G50" s="916">
        <v>148.16</v>
      </c>
      <c r="H50" s="156">
        <f>IF(G50="","",G50-G50*COMPASS!$U$11)</f>
        <v>148.16</v>
      </c>
    </row>
    <row r="51" spans="1:8" ht="16.350000000000001" customHeight="1">
      <c r="A51" s="902" t="s">
        <v>11665</v>
      </c>
      <c r="B51" s="903" t="s">
        <v>467</v>
      </c>
      <c r="C51" s="904"/>
      <c r="D51" s="904" t="s">
        <v>11666</v>
      </c>
      <c r="E51" s="905">
        <v>1</v>
      </c>
      <c r="F51" s="906"/>
      <c r="G51" s="916">
        <v>183.52</v>
      </c>
      <c r="H51" s="156">
        <f>IF(G51="","",G51-G51*COMPASS!$U$11)</f>
        <v>183.52</v>
      </c>
    </row>
    <row r="52" spans="1:8" ht="16.350000000000001" customHeight="1">
      <c r="A52" s="902" t="s">
        <v>11667</v>
      </c>
      <c r="B52" s="903" t="s">
        <v>216</v>
      </c>
      <c r="C52" s="904"/>
      <c r="D52" s="904" t="s">
        <v>11668</v>
      </c>
      <c r="E52" s="905">
        <v>1</v>
      </c>
      <c r="F52" s="906"/>
      <c r="G52" s="916">
        <v>190.24</v>
      </c>
      <c r="H52" s="156">
        <f>IF(G52="","",G52-G52*COMPASS!$U$11)</f>
        <v>190.24</v>
      </c>
    </row>
    <row r="53" spans="1:8" ht="16.350000000000001" customHeight="1">
      <c r="A53" s="902" t="s">
        <v>15623</v>
      </c>
      <c r="B53" s="903" t="s">
        <v>216</v>
      </c>
      <c r="C53" s="904"/>
      <c r="D53" s="904" t="s">
        <v>15624</v>
      </c>
      <c r="E53" s="905">
        <v>1</v>
      </c>
      <c r="F53" s="906" t="s">
        <v>445</v>
      </c>
      <c r="G53" s="916">
        <v>124.59</v>
      </c>
      <c r="H53" s="156">
        <f>IF(G53="","",G53-G53*COMPASS!$U$11)</f>
        <v>124.59</v>
      </c>
    </row>
    <row r="54" spans="1:8" ht="16.350000000000001" customHeight="1">
      <c r="A54" s="902" t="s">
        <v>15625</v>
      </c>
      <c r="B54" s="903" t="s">
        <v>216</v>
      </c>
      <c r="C54" s="904"/>
      <c r="D54" s="904" t="s">
        <v>15626</v>
      </c>
      <c r="E54" s="905">
        <v>1</v>
      </c>
      <c r="F54" s="906" t="s">
        <v>445</v>
      </c>
      <c r="G54" s="916">
        <v>148.16</v>
      </c>
      <c r="H54" s="156">
        <f>IF(G54="","",G54-G54*COMPASS!$U$11)</f>
        <v>148.16</v>
      </c>
    </row>
    <row r="55" spans="1:8" ht="16.350000000000001" customHeight="1">
      <c r="A55" s="902" t="s">
        <v>15627</v>
      </c>
      <c r="B55" s="903" t="s">
        <v>216</v>
      </c>
      <c r="C55" s="904"/>
      <c r="D55" s="904" t="s">
        <v>15628</v>
      </c>
      <c r="E55" s="905">
        <v>1</v>
      </c>
      <c r="F55" s="906" t="s">
        <v>445</v>
      </c>
      <c r="G55" s="916">
        <v>163.31</v>
      </c>
      <c r="H55" s="156">
        <f>IF(G55="","",G55-G55*COMPASS!$U$11)</f>
        <v>163.31</v>
      </c>
    </row>
    <row r="56" spans="1:8" ht="16.350000000000001" customHeight="1">
      <c r="A56" s="902" t="s">
        <v>15629</v>
      </c>
      <c r="B56" s="903" t="s">
        <v>467</v>
      </c>
      <c r="C56" s="904"/>
      <c r="D56" s="904" t="s">
        <v>15630</v>
      </c>
      <c r="E56" s="905">
        <v>1</v>
      </c>
      <c r="F56" s="906" t="s">
        <v>445</v>
      </c>
      <c r="G56" s="916">
        <v>183.52</v>
      </c>
      <c r="H56" s="156">
        <f>IF(G56="","",G56-G56*COMPASS!$U$11)</f>
        <v>183.52</v>
      </c>
    </row>
    <row r="57" spans="1:8" ht="16.350000000000001" customHeight="1">
      <c r="A57" s="902" t="s">
        <v>15631</v>
      </c>
      <c r="B57" s="903" t="s">
        <v>216</v>
      </c>
      <c r="C57" s="904"/>
      <c r="D57" s="904" t="s">
        <v>15632</v>
      </c>
      <c r="E57" s="905">
        <v>1</v>
      </c>
      <c r="F57" s="906" t="s">
        <v>445</v>
      </c>
      <c r="G57" s="916">
        <v>190.25</v>
      </c>
      <c r="H57" s="156">
        <f>IF(G57="","",G57-G57*COMPASS!$U$11)</f>
        <v>190.25</v>
      </c>
    </row>
    <row r="58" spans="1:8" ht="16.350000000000001" customHeight="1">
      <c r="A58" s="902" t="s">
        <v>10240</v>
      </c>
      <c r="B58" s="903" t="s">
        <v>467</v>
      </c>
      <c r="C58" s="904"/>
      <c r="D58" s="904" t="s">
        <v>10241</v>
      </c>
      <c r="E58" s="905">
        <v>1</v>
      </c>
      <c r="F58" s="906"/>
      <c r="G58" s="916">
        <v>39.25</v>
      </c>
      <c r="H58" s="156">
        <f>IF(G58="","",G58-G58*COMPASS!$U$11)</f>
        <v>39.25</v>
      </c>
    </row>
    <row r="59" spans="1:8" ht="16.350000000000001" customHeight="1">
      <c r="A59" s="902" t="s">
        <v>10242</v>
      </c>
      <c r="B59" s="903" t="s">
        <v>467</v>
      </c>
      <c r="C59" s="904"/>
      <c r="D59" s="904" t="s">
        <v>10588</v>
      </c>
      <c r="E59" s="905">
        <v>1</v>
      </c>
      <c r="F59" s="906"/>
      <c r="G59" s="916">
        <v>19.48</v>
      </c>
      <c r="H59" s="156">
        <f>IF(G59="","",G59-G59*COMPASS!$U$11)</f>
        <v>19.48</v>
      </c>
    </row>
    <row r="60" spans="1:8" ht="16.350000000000001" customHeight="1">
      <c r="A60" s="902" t="s">
        <v>11952</v>
      </c>
      <c r="B60" s="903" t="s">
        <v>216</v>
      </c>
      <c r="C60" s="904"/>
      <c r="D60" s="932" t="s">
        <v>11953</v>
      </c>
      <c r="E60" s="905">
        <v>1</v>
      </c>
      <c r="F60" s="906"/>
      <c r="G60" s="983">
        <v>73.33</v>
      </c>
      <c r="H60" s="156">
        <f>IF(G60="","",G60-G60*COMPASS!$U$11)</f>
        <v>73.33</v>
      </c>
    </row>
    <row r="61" spans="1:8" ht="16.350000000000001" customHeight="1">
      <c r="A61" s="902" t="s">
        <v>10247</v>
      </c>
      <c r="B61" s="903" t="s">
        <v>467</v>
      </c>
      <c r="C61" s="904"/>
      <c r="D61" s="932" t="s">
        <v>10248</v>
      </c>
      <c r="E61" s="905">
        <v>1</v>
      </c>
      <c r="F61" s="906"/>
      <c r="G61" s="983">
        <v>47.45</v>
      </c>
      <c r="H61" s="156">
        <f>IF(G61="","",G61-G61*COMPASS!$U$11)</f>
        <v>47.45</v>
      </c>
    </row>
    <row r="62" spans="1:8" ht="16.350000000000001" customHeight="1">
      <c r="A62" s="976" t="s">
        <v>11958</v>
      </c>
      <c r="B62" s="977"/>
      <c r="C62" s="1548"/>
      <c r="D62" s="981"/>
      <c r="E62" s="978"/>
      <c r="F62" s="979"/>
      <c r="G62" s="980"/>
      <c r="H62" s="156" t="str">
        <f>IF(G62="","",G62-G62*COMPASS!$U$11)</f>
        <v/>
      </c>
    </row>
    <row r="63" spans="1:8" ht="16.350000000000001" customHeight="1">
      <c r="A63" s="902" t="s">
        <v>10233</v>
      </c>
      <c r="B63" s="903" t="s">
        <v>467</v>
      </c>
      <c r="C63" s="904"/>
      <c r="D63" s="904" t="s">
        <v>10234</v>
      </c>
      <c r="E63" s="905">
        <v>1</v>
      </c>
      <c r="F63" s="906"/>
      <c r="G63" s="916">
        <v>170.98</v>
      </c>
      <c r="H63" s="156">
        <f>IF(G63="","",G63-G63*COMPASS!$U$11)</f>
        <v>170.98</v>
      </c>
    </row>
    <row r="64" spans="1:8">
      <c r="A64" s="902" t="s">
        <v>10235</v>
      </c>
      <c r="B64" s="903" t="s">
        <v>467</v>
      </c>
      <c r="C64" s="904"/>
      <c r="D64" s="932" t="s">
        <v>10236</v>
      </c>
      <c r="E64" s="905">
        <v>1</v>
      </c>
      <c r="F64" s="906"/>
      <c r="G64" s="983">
        <v>14.4</v>
      </c>
      <c r="H64" s="156">
        <f>IF(G64="","",G64-G64*COMPASS!$U$11)</f>
        <v>14.4</v>
      </c>
    </row>
    <row r="65" spans="1:8" ht="16.350000000000001" customHeight="1">
      <c r="A65" s="902" t="s">
        <v>10237</v>
      </c>
      <c r="B65" s="903" t="s">
        <v>467</v>
      </c>
      <c r="C65" s="904"/>
      <c r="D65" s="932" t="s">
        <v>9841</v>
      </c>
      <c r="E65" s="905">
        <v>1</v>
      </c>
      <c r="F65" s="906"/>
      <c r="G65" s="983">
        <v>35.17</v>
      </c>
      <c r="H65" s="534">
        <f>IF(G65="","",G65-G65*COMPASS!$U$11)</f>
        <v>35.17</v>
      </c>
    </row>
    <row r="66" spans="1:8" ht="16.350000000000001" customHeight="1">
      <c r="A66" s="976" t="s">
        <v>11949</v>
      </c>
      <c r="B66" s="977"/>
      <c r="C66" s="1548"/>
      <c r="D66" s="1549" t="s">
        <v>10203</v>
      </c>
      <c r="E66" s="978"/>
      <c r="F66" s="979"/>
      <c r="G66" s="980"/>
      <c r="H66" s="156" t="str">
        <f>IF(G66="","",G66-G66*COMPASS!$U$11)</f>
        <v/>
      </c>
    </row>
    <row r="67" spans="1:8" ht="16.350000000000001" customHeight="1">
      <c r="A67" s="902" t="s">
        <v>10204</v>
      </c>
      <c r="B67" s="903" t="s">
        <v>467</v>
      </c>
      <c r="C67" s="904"/>
      <c r="D67" s="904" t="s">
        <v>10205</v>
      </c>
      <c r="E67" s="905">
        <v>1</v>
      </c>
      <c r="F67" s="906"/>
      <c r="G67" s="916">
        <v>114.77</v>
      </c>
      <c r="H67" s="156">
        <f>IF(G67="","",G67-G67*COMPASS!$U$11)</f>
        <v>114.77</v>
      </c>
    </row>
    <row r="68" spans="1:8" ht="16.350000000000001" customHeight="1">
      <c r="A68" s="902" t="s">
        <v>10206</v>
      </c>
      <c r="B68" s="903" t="s">
        <v>467</v>
      </c>
      <c r="C68" s="904"/>
      <c r="D68" s="904" t="s">
        <v>10207</v>
      </c>
      <c r="E68" s="905">
        <v>1</v>
      </c>
      <c r="F68" s="906"/>
      <c r="G68" s="916">
        <v>128.54</v>
      </c>
      <c r="H68" s="156">
        <f>IF(G68="","",G68-G68*COMPASS!$U$11)</f>
        <v>128.54</v>
      </c>
    </row>
    <row r="69" spans="1:8" ht="16.350000000000001" customHeight="1">
      <c r="A69" s="902" t="s">
        <v>10208</v>
      </c>
      <c r="B69" s="903" t="s">
        <v>467</v>
      </c>
      <c r="C69" s="904"/>
      <c r="D69" s="904" t="s">
        <v>10209</v>
      </c>
      <c r="E69" s="905">
        <v>1</v>
      </c>
      <c r="F69" s="906"/>
      <c r="G69" s="916">
        <v>144.62</v>
      </c>
      <c r="H69" s="156">
        <f>IF(G69="","",G69-G69*COMPASS!$U$11)</f>
        <v>144.62</v>
      </c>
    </row>
    <row r="70" spans="1:8">
      <c r="A70" s="902" t="s">
        <v>10210</v>
      </c>
      <c r="B70" s="903" t="s">
        <v>467</v>
      </c>
      <c r="C70" s="904"/>
      <c r="D70" s="904" t="s">
        <v>10211</v>
      </c>
      <c r="E70" s="905">
        <v>1</v>
      </c>
      <c r="F70" s="906"/>
      <c r="G70" s="916">
        <v>170.36</v>
      </c>
      <c r="H70" s="156">
        <f>IF(G70="","",G70-G70*COMPASS!$U$11)</f>
        <v>170.36</v>
      </c>
    </row>
    <row r="71" spans="1:8" ht="16.350000000000001" customHeight="1">
      <c r="A71" s="902" t="s">
        <v>10212</v>
      </c>
      <c r="B71" s="903" t="s">
        <v>467</v>
      </c>
      <c r="C71" s="904"/>
      <c r="D71" s="904" t="s">
        <v>10213</v>
      </c>
      <c r="E71" s="905">
        <v>1</v>
      </c>
      <c r="F71" s="906"/>
      <c r="G71" s="916">
        <v>175.91</v>
      </c>
      <c r="H71" s="156">
        <f>IF(G71="","",G71-G71*COMPASS!$U$11)</f>
        <v>175.91</v>
      </c>
    </row>
    <row r="72" spans="1:8" ht="16.350000000000001" customHeight="1">
      <c r="A72" s="902" t="s">
        <v>10214</v>
      </c>
      <c r="B72" s="903" t="s">
        <v>467</v>
      </c>
      <c r="C72" s="904"/>
      <c r="D72" s="904" t="s">
        <v>10215</v>
      </c>
      <c r="E72" s="905">
        <v>1</v>
      </c>
      <c r="F72" s="906"/>
      <c r="G72" s="916">
        <v>212.95</v>
      </c>
      <c r="H72" s="156">
        <f>IF(G72="","",G72-G72*COMPASS!$U$11)</f>
        <v>212.95</v>
      </c>
    </row>
    <row r="73" spans="1:8" ht="16.350000000000001" customHeight="1">
      <c r="A73" s="902" t="s">
        <v>10216</v>
      </c>
      <c r="B73" s="903" t="s">
        <v>467</v>
      </c>
      <c r="C73" s="904"/>
      <c r="D73" s="904" t="s">
        <v>10217</v>
      </c>
      <c r="E73" s="905">
        <v>1</v>
      </c>
      <c r="F73" s="906"/>
      <c r="G73" s="916">
        <v>298.45999999999998</v>
      </c>
      <c r="H73" s="156">
        <f>IF(G73="","",G73-G73*COMPASS!$U$11)</f>
        <v>298.45999999999998</v>
      </c>
    </row>
    <row r="74" spans="1:8" ht="16.350000000000001" customHeight="1">
      <c r="A74" s="976" t="s">
        <v>11950</v>
      </c>
      <c r="B74" s="977"/>
      <c r="C74" s="1548"/>
      <c r="D74" s="1549" t="s">
        <v>10218</v>
      </c>
      <c r="E74" s="978"/>
      <c r="F74" s="979"/>
      <c r="G74" s="980"/>
      <c r="H74" s="156" t="str">
        <f>IF(G74="","",G74-G74*COMPASS!$U$11)</f>
        <v/>
      </c>
    </row>
    <row r="75" spans="1:8" ht="16.350000000000001" customHeight="1">
      <c r="A75" s="902" t="s">
        <v>10219</v>
      </c>
      <c r="B75" s="903" t="s">
        <v>467</v>
      </c>
      <c r="C75" s="904"/>
      <c r="D75" s="904" t="s">
        <v>10220</v>
      </c>
      <c r="E75" s="905">
        <v>1</v>
      </c>
      <c r="F75" s="906"/>
      <c r="G75" s="916">
        <v>110.59</v>
      </c>
      <c r="H75" s="156">
        <f>IF(G75="","",G75-G75*COMPASS!$U$11)</f>
        <v>110.59</v>
      </c>
    </row>
    <row r="76" spans="1:8" ht="16.350000000000001" customHeight="1">
      <c r="A76" s="902" t="s">
        <v>10221</v>
      </c>
      <c r="B76" s="903" t="s">
        <v>467</v>
      </c>
      <c r="C76" s="904"/>
      <c r="D76" s="904" t="s">
        <v>10222</v>
      </c>
      <c r="E76" s="905">
        <v>1</v>
      </c>
      <c r="F76" s="906"/>
      <c r="G76" s="916">
        <v>123.86</v>
      </c>
      <c r="H76" s="156">
        <f>IF(G76="","",G76-G76*COMPASS!$U$11)</f>
        <v>123.86</v>
      </c>
    </row>
    <row r="77" spans="1:8" ht="16.350000000000001" customHeight="1">
      <c r="A77" s="902" t="s">
        <v>10223</v>
      </c>
      <c r="B77" s="903" t="s">
        <v>467</v>
      </c>
      <c r="C77" s="904"/>
      <c r="D77" s="904" t="s">
        <v>10224</v>
      </c>
      <c r="E77" s="905">
        <v>1</v>
      </c>
      <c r="F77" s="906"/>
      <c r="G77" s="916">
        <v>139.35</v>
      </c>
      <c r="H77" s="156">
        <f>IF(G77="","",G77-G77*COMPASS!$U$11)</f>
        <v>139.35</v>
      </c>
    </row>
    <row r="78" spans="1:8" ht="16.350000000000001" customHeight="1">
      <c r="A78" s="902" t="s">
        <v>10225</v>
      </c>
      <c r="B78" s="903" t="s">
        <v>467</v>
      </c>
      <c r="C78" s="904"/>
      <c r="D78" s="904" t="s">
        <v>10226</v>
      </c>
      <c r="E78" s="905">
        <v>1</v>
      </c>
      <c r="F78" s="906"/>
      <c r="G78" s="916">
        <v>166.65</v>
      </c>
      <c r="H78" s="156">
        <f>IF(G78="","",G78-G78*COMPASS!$U$11)</f>
        <v>166.65</v>
      </c>
    </row>
    <row r="79" spans="1:8" ht="16.350000000000001" customHeight="1">
      <c r="A79" s="902" t="s">
        <v>10227</v>
      </c>
      <c r="B79" s="903" t="s">
        <v>467</v>
      </c>
      <c r="C79" s="904"/>
      <c r="D79" s="904" t="s">
        <v>10228</v>
      </c>
      <c r="E79" s="905">
        <v>1</v>
      </c>
      <c r="F79" s="906"/>
      <c r="G79" s="916">
        <v>174.94</v>
      </c>
      <c r="H79" s="156">
        <f>IF(G79="","",G79-G79*COMPASS!$U$11)</f>
        <v>174.94</v>
      </c>
    </row>
    <row r="80" spans="1:8" ht="16.350000000000001" customHeight="1">
      <c r="A80" s="902" t="s">
        <v>10229</v>
      </c>
      <c r="B80" s="903" t="s">
        <v>467</v>
      </c>
      <c r="C80" s="904"/>
      <c r="D80" s="904" t="s">
        <v>10230</v>
      </c>
      <c r="E80" s="905">
        <v>1</v>
      </c>
      <c r="F80" s="906"/>
      <c r="G80" s="916">
        <v>207.03</v>
      </c>
      <c r="H80" s="156">
        <f>IF(G80="","",G80-G80*COMPASS!$U$11)</f>
        <v>207.03</v>
      </c>
    </row>
    <row r="81" spans="1:8" ht="16.350000000000001" customHeight="1">
      <c r="A81" s="902" t="s">
        <v>10231</v>
      </c>
      <c r="B81" s="903" t="s">
        <v>467</v>
      </c>
      <c r="C81" s="904"/>
      <c r="D81" s="904" t="s">
        <v>10232</v>
      </c>
      <c r="E81" s="905">
        <v>1</v>
      </c>
      <c r="F81" s="906"/>
      <c r="G81" s="916">
        <v>279.36</v>
      </c>
      <c r="H81" s="156">
        <f>IF(G81="","",G81-G81*COMPASS!$U$11)</f>
        <v>279.36</v>
      </c>
    </row>
    <row r="82" spans="1:8" ht="16.350000000000001" customHeight="1">
      <c r="A82" s="933" t="s">
        <v>16844</v>
      </c>
      <c r="B82" s="984"/>
      <c r="C82" s="1550"/>
      <c r="D82" s="1551" t="s">
        <v>15508</v>
      </c>
      <c r="E82" s="937"/>
      <c r="F82" s="938"/>
      <c r="G82" s="939"/>
      <c r="H82" s="156" t="str">
        <f>IF(G82="","",G82-G82*COMPASS!$U$11)</f>
        <v/>
      </c>
    </row>
    <row r="83" spans="1:8">
      <c r="A83" s="902" t="s">
        <v>15509</v>
      </c>
      <c r="B83" s="903" t="s">
        <v>467</v>
      </c>
      <c r="C83" s="904"/>
      <c r="D83" s="904" t="s">
        <v>15510</v>
      </c>
      <c r="E83" s="905">
        <v>1</v>
      </c>
      <c r="F83" s="917"/>
      <c r="G83" s="916">
        <v>85.8</v>
      </c>
      <c r="H83" s="156">
        <f>IF(G83="","",G83-G83*COMPASS!$U$11)</f>
        <v>85.8</v>
      </c>
    </row>
    <row r="84" spans="1:8" ht="16.350000000000001" customHeight="1">
      <c r="A84" s="902" t="s">
        <v>15511</v>
      </c>
      <c r="B84" s="903" t="s">
        <v>467</v>
      </c>
      <c r="C84" s="904"/>
      <c r="D84" s="904" t="s">
        <v>15512</v>
      </c>
      <c r="E84" s="905">
        <v>1</v>
      </c>
      <c r="F84" s="917"/>
      <c r="G84" s="916">
        <v>103.89</v>
      </c>
      <c r="H84" s="156">
        <f>IF(G84="","",G84-G84*COMPASS!$U$11)</f>
        <v>103.89</v>
      </c>
    </row>
    <row r="85" spans="1:8" ht="16.350000000000001" customHeight="1">
      <c r="A85" s="902" t="s">
        <v>15513</v>
      </c>
      <c r="B85" s="903" t="s">
        <v>467</v>
      </c>
      <c r="C85" s="904"/>
      <c r="D85" s="904" t="s">
        <v>15514</v>
      </c>
      <c r="E85" s="905">
        <v>1</v>
      </c>
      <c r="F85" s="917"/>
      <c r="G85" s="916">
        <v>115.48</v>
      </c>
      <c r="H85" s="156">
        <f>IF(G85="","",G85-G85*COMPASS!$U$11)</f>
        <v>115.48</v>
      </c>
    </row>
    <row r="86" spans="1:8" ht="16.350000000000001" customHeight="1">
      <c r="A86" s="902" t="s">
        <v>15515</v>
      </c>
      <c r="B86" s="903" t="s">
        <v>467</v>
      </c>
      <c r="C86" s="904"/>
      <c r="D86" s="904" t="s">
        <v>15516</v>
      </c>
      <c r="E86" s="905">
        <v>1</v>
      </c>
      <c r="F86" s="917"/>
      <c r="G86" s="916">
        <v>144.08000000000001</v>
      </c>
      <c r="H86" s="156">
        <f>IF(G86="","",G86-G86*COMPASS!$U$11)</f>
        <v>144.08000000000001</v>
      </c>
    </row>
    <row r="87" spans="1:8" ht="16.350000000000001" customHeight="1">
      <c r="A87" s="902" t="s">
        <v>15517</v>
      </c>
      <c r="B87" s="903" t="s">
        <v>467</v>
      </c>
      <c r="C87" s="904"/>
      <c r="D87" s="904" t="s">
        <v>15518</v>
      </c>
      <c r="E87" s="905">
        <v>1</v>
      </c>
      <c r="F87" s="917"/>
      <c r="G87" s="916">
        <v>157.87</v>
      </c>
      <c r="H87" s="156">
        <f>IF(G87="","",G87-G87*COMPASS!$U$11)</f>
        <v>157.87</v>
      </c>
    </row>
    <row r="88" spans="1:8">
      <c r="A88" s="902" t="s">
        <v>15519</v>
      </c>
      <c r="B88" s="903" t="s">
        <v>467</v>
      </c>
      <c r="C88" s="904"/>
      <c r="D88" s="904" t="s">
        <v>15520</v>
      </c>
      <c r="E88" s="905">
        <v>1</v>
      </c>
      <c r="F88" s="917"/>
      <c r="G88" s="916">
        <v>174.27</v>
      </c>
      <c r="H88" s="156">
        <f>IF(G88="","",G88-G88*COMPASS!$U$11)</f>
        <v>174.27</v>
      </c>
    </row>
    <row r="89" spans="1:8" ht="16.350000000000001" customHeight="1">
      <c r="A89" s="902" t="s">
        <v>15521</v>
      </c>
      <c r="B89" s="903" t="s">
        <v>4461</v>
      </c>
      <c r="C89" s="904"/>
      <c r="D89" s="904" t="s">
        <v>15522</v>
      </c>
      <c r="E89" s="907">
        <v>1</v>
      </c>
      <c r="F89" s="900"/>
      <c r="G89" s="901">
        <v>10.039999999999999</v>
      </c>
      <c r="H89" s="156">
        <f>IF(G89="","",G89-G89*COMPASS!$U$11)</f>
        <v>10.039999999999999</v>
      </c>
    </row>
    <row r="90" spans="1:8" ht="16.350000000000001" customHeight="1">
      <c r="A90" s="902" t="s">
        <v>15523</v>
      </c>
      <c r="B90" s="903" t="s">
        <v>467</v>
      </c>
      <c r="C90" s="904"/>
      <c r="D90" s="904" t="s">
        <v>15524</v>
      </c>
      <c r="E90" s="905">
        <v>1</v>
      </c>
      <c r="F90" s="986"/>
      <c r="G90" s="916">
        <v>8.8000000000000007</v>
      </c>
      <c r="H90" s="156">
        <f>IF(G90="","",G90-G90*COMPASS!$U$11)</f>
        <v>8.8000000000000007</v>
      </c>
    </row>
    <row r="91" spans="1:8" ht="16.350000000000001" customHeight="1">
      <c r="A91" s="933" t="s">
        <v>11959</v>
      </c>
      <c r="B91" s="984"/>
      <c r="C91" s="1550"/>
      <c r="D91" s="985" t="s">
        <v>14177</v>
      </c>
      <c r="E91" s="937"/>
      <c r="F91" s="938"/>
      <c r="G91" s="939"/>
      <c r="H91" s="156" t="str">
        <f>IF(G91="","",G91-G91*COMPASS!$U$11)</f>
        <v/>
      </c>
    </row>
    <row r="92" spans="1:8" ht="16.350000000000001" customHeight="1">
      <c r="A92" s="902" t="s">
        <v>9834</v>
      </c>
      <c r="B92" s="903" t="s">
        <v>216</v>
      </c>
      <c r="C92" s="904"/>
      <c r="D92" s="904" t="s">
        <v>9835</v>
      </c>
      <c r="E92" s="907">
        <v>1</v>
      </c>
      <c r="F92" s="915"/>
      <c r="G92" s="983">
        <v>857.34</v>
      </c>
      <c r="H92" s="156">
        <f>IF(G92="","",G92-G92*COMPASS!$U$11)</f>
        <v>857.34</v>
      </c>
    </row>
    <row r="93" spans="1:8" ht="16.350000000000001" customHeight="1">
      <c r="A93" s="902" t="s">
        <v>12150</v>
      </c>
      <c r="B93" s="903" t="s">
        <v>216</v>
      </c>
      <c r="C93" s="904"/>
      <c r="D93" s="904" t="s">
        <v>12151</v>
      </c>
      <c r="E93" s="907">
        <v>1</v>
      </c>
      <c r="F93" s="915"/>
      <c r="G93" s="983">
        <v>928.62</v>
      </c>
      <c r="H93" s="156">
        <f>IF(G93="","",G93-G93*COMPASS!$U$11)</f>
        <v>928.62</v>
      </c>
    </row>
    <row r="94" spans="1:8" ht="16.350000000000001" customHeight="1">
      <c r="A94" s="1143" t="s">
        <v>14178</v>
      </c>
      <c r="B94" s="1144" t="s">
        <v>467</v>
      </c>
      <c r="C94" s="1145"/>
      <c r="D94" s="904" t="s">
        <v>8836</v>
      </c>
      <c r="E94" s="907">
        <v>1</v>
      </c>
      <c r="F94" s="900"/>
      <c r="G94" s="901">
        <v>936.24</v>
      </c>
      <c r="H94" s="156">
        <f>IF(G94="","",G94-G94*COMPASS!$U$11)</f>
        <v>936.24</v>
      </c>
    </row>
    <row r="95" spans="1:8">
      <c r="A95" s="1143" t="s">
        <v>14179</v>
      </c>
      <c r="B95" s="1144" t="s">
        <v>216</v>
      </c>
      <c r="C95" s="1145"/>
      <c r="D95" s="904" t="s">
        <v>12149</v>
      </c>
      <c r="E95" s="907">
        <v>1</v>
      </c>
      <c r="F95" s="900"/>
      <c r="G95" s="901">
        <v>1007.95</v>
      </c>
      <c r="H95" s="156">
        <f>IF(G95="","",G95-G95*COMPASS!$U$11)</f>
        <v>1007.95</v>
      </c>
    </row>
    <row r="96" spans="1:8" ht="16.350000000000001" customHeight="1">
      <c r="A96" s="933" t="s">
        <v>11960</v>
      </c>
      <c r="B96" s="984"/>
      <c r="C96" s="1552"/>
      <c r="D96" s="985" t="s">
        <v>14180</v>
      </c>
      <c r="E96" s="937"/>
      <c r="F96" s="938"/>
      <c r="G96" s="939"/>
      <c r="H96" s="156" t="str">
        <f>IF(G96="","",G96-G96*COMPASS!$U$11)</f>
        <v/>
      </c>
    </row>
    <row r="97" spans="1:8" ht="16.350000000000001" customHeight="1">
      <c r="A97" s="1143" t="s">
        <v>7016</v>
      </c>
      <c r="B97" s="1144" t="s">
        <v>467</v>
      </c>
      <c r="C97" s="1145"/>
      <c r="D97" s="904" t="s">
        <v>14181</v>
      </c>
      <c r="E97" s="905">
        <v>1</v>
      </c>
      <c r="F97" s="915"/>
      <c r="G97" s="916">
        <v>428.43149999999997</v>
      </c>
      <c r="H97" s="156">
        <f>IF(G97="","",G97-G97*COMPASS!$U$11)</f>
        <v>428.43149999999997</v>
      </c>
    </row>
    <row r="98" spans="1:8" ht="16.350000000000001" customHeight="1">
      <c r="A98" s="1143" t="s">
        <v>7017</v>
      </c>
      <c r="B98" s="1144" t="s">
        <v>467</v>
      </c>
      <c r="C98" s="1145"/>
      <c r="D98" s="904" t="s">
        <v>7018</v>
      </c>
      <c r="E98" s="905">
        <v>1</v>
      </c>
      <c r="F98" s="915"/>
      <c r="G98" s="916">
        <v>437.97249999999997</v>
      </c>
      <c r="H98" s="156">
        <f>IF(G98="","",G98-G98*COMPASS!$U$11)</f>
        <v>437.97249999999997</v>
      </c>
    </row>
    <row r="99" spans="1:8" ht="37.799999999999997" customHeight="1">
      <c r="A99" s="1143" t="s">
        <v>4243</v>
      </c>
      <c r="B99" s="1144" t="s">
        <v>467</v>
      </c>
      <c r="C99" s="1145"/>
      <c r="D99" s="904" t="s">
        <v>4237</v>
      </c>
      <c r="E99" s="905">
        <v>1</v>
      </c>
      <c r="F99" s="915"/>
      <c r="G99" s="916">
        <v>462.02799999999996</v>
      </c>
      <c r="H99" s="156">
        <f>IF(G99="","",G99-G99*COMPASS!$U$11)</f>
        <v>462.02799999999996</v>
      </c>
    </row>
    <row r="100" spans="1:8" ht="16.350000000000001" customHeight="1">
      <c r="A100" s="1143" t="s">
        <v>4244</v>
      </c>
      <c r="B100" s="1144" t="s">
        <v>467</v>
      </c>
      <c r="C100" s="1145"/>
      <c r="D100" s="904" t="s">
        <v>9278</v>
      </c>
      <c r="E100" s="905">
        <v>1</v>
      </c>
      <c r="F100" s="915"/>
      <c r="G100" s="916">
        <v>496.60904999999991</v>
      </c>
      <c r="H100" s="156">
        <f>IF(G100="","",G100-G100*COMPASS!$U$11)</f>
        <v>496.60904999999991</v>
      </c>
    </row>
    <row r="101" spans="1:8" ht="16.350000000000001" customHeight="1">
      <c r="A101" s="1143" t="s">
        <v>4245</v>
      </c>
      <c r="B101" s="1144" t="s">
        <v>467</v>
      </c>
      <c r="C101" s="1145"/>
      <c r="D101" s="904" t="s">
        <v>4238</v>
      </c>
      <c r="E101" s="905">
        <v>1</v>
      </c>
      <c r="F101" s="915"/>
      <c r="G101" s="916">
        <v>562.71599999999989</v>
      </c>
      <c r="H101" s="156">
        <f>IF(G101="","",G101-G101*COMPASS!$U$11)</f>
        <v>562.71599999999989</v>
      </c>
    </row>
    <row r="102" spans="1:8" ht="16.350000000000001" customHeight="1">
      <c r="A102" s="1143" t="s">
        <v>4246</v>
      </c>
      <c r="B102" s="1144" t="s">
        <v>216</v>
      </c>
      <c r="C102" s="1145"/>
      <c r="D102" s="904" t="s">
        <v>14968</v>
      </c>
      <c r="E102" s="905">
        <v>1</v>
      </c>
      <c r="F102" s="915"/>
      <c r="G102" s="916">
        <v>510.46379999999999</v>
      </c>
      <c r="H102" s="156">
        <f>IF(G102="","",G102-G102*COMPASS!$U$11)</f>
        <v>510.46379999999999</v>
      </c>
    </row>
    <row r="103" spans="1:8" ht="16.350000000000001" customHeight="1">
      <c r="A103" s="1143" t="s">
        <v>4247</v>
      </c>
      <c r="B103" s="1144" t="s">
        <v>216</v>
      </c>
      <c r="C103" s="1145"/>
      <c r="D103" s="904" t="s">
        <v>14969</v>
      </c>
      <c r="E103" s="905">
        <v>1</v>
      </c>
      <c r="F103" s="915"/>
      <c r="G103" s="916">
        <v>545.1158999999999</v>
      </c>
      <c r="H103" s="156">
        <f>IF(G103="","",G103-G103*COMPASS!$U$11)</f>
        <v>545.1158999999999</v>
      </c>
    </row>
    <row r="104" spans="1:8" ht="39" customHeight="1">
      <c r="A104" s="1143" t="s">
        <v>4248</v>
      </c>
      <c r="B104" s="1144" t="s">
        <v>216</v>
      </c>
      <c r="C104" s="1145"/>
      <c r="D104" s="904" t="s">
        <v>14970</v>
      </c>
      <c r="E104" s="905">
        <v>1</v>
      </c>
      <c r="F104" s="915"/>
      <c r="G104" s="916">
        <v>599.53004999999985</v>
      </c>
      <c r="H104" s="156">
        <f>IF(G104="","",G104-G104*COMPASS!$U$11)</f>
        <v>599.53004999999985</v>
      </c>
    </row>
    <row r="105" spans="1:8" ht="16.350000000000001" customHeight="1">
      <c r="A105" s="1143" t="s">
        <v>4249</v>
      </c>
      <c r="B105" s="1144" t="s">
        <v>216</v>
      </c>
      <c r="C105" s="1145"/>
      <c r="D105" s="904" t="s">
        <v>14971</v>
      </c>
      <c r="E105" s="905">
        <v>1</v>
      </c>
      <c r="F105" s="915"/>
      <c r="G105" s="916">
        <v>648.11809999999991</v>
      </c>
      <c r="H105" s="156">
        <f>IF(G105="","",G105-G105*COMPASS!$U$11)</f>
        <v>648.11809999999991</v>
      </c>
    </row>
    <row r="106" spans="1:8">
      <c r="A106" s="1143" t="s">
        <v>14182</v>
      </c>
      <c r="B106" s="1144" t="s">
        <v>467</v>
      </c>
      <c r="C106" s="1145"/>
      <c r="D106" s="904" t="s">
        <v>14183</v>
      </c>
      <c r="E106" s="907">
        <v>1</v>
      </c>
      <c r="F106" s="900"/>
      <c r="G106" s="901">
        <v>612.86</v>
      </c>
      <c r="H106" s="156">
        <f>IF(G106="","",G106-G106*COMPASS!$U$11)</f>
        <v>612.86</v>
      </c>
    </row>
    <row r="107" spans="1:8" ht="16.350000000000001" customHeight="1">
      <c r="A107" s="1143" t="s">
        <v>14184</v>
      </c>
      <c r="B107" s="1144" t="s">
        <v>467</v>
      </c>
      <c r="C107" s="1145"/>
      <c r="D107" s="904" t="s">
        <v>14185</v>
      </c>
      <c r="E107" s="907">
        <v>1</v>
      </c>
      <c r="F107" s="900"/>
      <c r="G107" s="901">
        <v>649.29999999999995</v>
      </c>
      <c r="H107" s="156">
        <f>IF(G107="","",G107-G107*COMPASS!$U$11)</f>
        <v>649.29999999999995</v>
      </c>
    </row>
    <row r="108" spans="1:8" ht="16.350000000000001" customHeight="1">
      <c r="A108" s="1143" t="s">
        <v>14186</v>
      </c>
      <c r="B108" s="1144" t="s">
        <v>216</v>
      </c>
      <c r="C108" s="1145"/>
      <c r="D108" s="904" t="s">
        <v>14187</v>
      </c>
      <c r="E108" s="907">
        <v>1</v>
      </c>
      <c r="F108" s="900"/>
      <c r="G108" s="901">
        <v>734.78</v>
      </c>
      <c r="H108" s="156">
        <f>IF(G108="","",G108-G108*COMPASS!$U$11)</f>
        <v>734.78</v>
      </c>
    </row>
    <row r="109" spans="1:8">
      <c r="A109" s="933" t="s">
        <v>14972</v>
      </c>
      <c r="B109" s="984"/>
      <c r="C109" s="1552"/>
      <c r="D109" s="985"/>
      <c r="E109" s="937"/>
      <c r="F109" s="938"/>
      <c r="G109" s="939"/>
      <c r="H109" s="156" t="str">
        <f>IF(G109="","",G109-G109*COMPASS!$U$11)</f>
        <v/>
      </c>
    </row>
    <row r="110" spans="1:8" ht="16.350000000000001" customHeight="1">
      <c r="A110" s="902" t="s">
        <v>4260</v>
      </c>
      <c r="B110" s="903" t="s">
        <v>467</v>
      </c>
      <c r="C110" s="904"/>
      <c r="D110" s="904" t="s">
        <v>14973</v>
      </c>
      <c r="E110" s="905">
        <v>1</v>
      </c>
      <c r="F110" s="906"/>
      <c r="G110" s="916">
        <v>51.744699999999995</v>
      </c>
      <c r="H110" s="156">
        <f>IF(G110="","",G110-G110*COMPASS!$U$11)</f>
        <v>51.744699999999995</v>
      </c>
    </row>
    <row r="111" spans="1:8" ht="16.350000000000001" customHeight="1">
      <c r="A111" s="902" t="s">
        <v>4261</v>
      </c>
      <c r="B111" s="903" t="s">
        <v>467</v>
      </c>
      <c r="C111" s="904"/>
      <c r="D111" s="904" t="s">
        <v>14974</v>
      </c>
      <c r="E111" s="905">
        <v>1</v>
      </c>
      <c r="F111" s="906"/>
      <c r="G111" s="916">
        <v>57.347499999999997</v>
      </c>
      <c r="H111" s="156">
        <f>IF(G111="","",G111-G111*COMPASS!$U$11)</f>
        <v>57.347499999999997</v>
      </c>
    </row>
    <row r="112" spans="1:8" ht="16.350000000000001" customHeight="1">
      <c r="A112" s="902" t="s">
        <v>4262</v>
      </c>
      <c r="B112" s="903" t="s">
        <v>467</v>
      </c>
      <c r="C112" s="904"/>
      <c r="D112" s="904" t="s">
        <v>14975</v>
      </c>
      <c r="E112" s="905">
        <v>1</v>
      </c>
      <c r="F112" s="906"/>
      <c r="G112" s="916">
        <v>64.52355</v>
      </c>
      <c r="H112" s="156">
        <f>IF(G112="","",G112-G112*COMPASS!$U$11)</f>
        <v>64.52355</v>
      </c>
    </row>
    <row r="113" spans="1:8" ht="16.350000000000001" customHeight="1">
      <c r="A113" s="902" t="s">
        <v>9956</v>
      </c>
      <c r="B113" s="903" t="s">
        <v>467</v>
      </c>
      <c r="C113" s="904"/>
      <c r="D113" s="904" t="s">
        <v>14976</v>
      </c>
      <c r="E113" s="905">
        <v>1</v>
      </c>
      <c r="F113" s="986"/>
      <c r="G113" s="916">
        <v>65.930000000000007</v>
      </c>
      <c r="H113" s="156">
        <f>IF(G113="","",G113-G113*COMPASS!$U$11)</f>
        <v>65.930000000000007</v>
      </c>
    </row>
    <row r="114" spans="1:8" ht="16.350000000000001" customHeight="1">
      <c r="A114" s="902" t="s">
        <v>4263</v>
      </c>
      <c r="B114" s="903" t="s">
        <v>467</v>
      </c>
      <c r="C114" s="904"/>
      <c r="D114" s="904" t="s">
        <v>14977</v>
      </c>
      <c r="E114" s="905">
        <v>1</v>
      </c>
      <c r="F114" s="906"/>
      <c r="G114" s="916">
        <v>67.954250000000002</v>
      </c>
      <c r="H114" s="156">
        <f>IF(G114="","",G114-G114*COMPASS!$U$11)</f>
        <v>67.954250000000002</v>
      </c>
    </row>
    <row r="115" spans="1:8" ht="16.350000000000001" customHeight="1">
      <c r="A115" s="902" t="s">
        <v>14188</v>
      </c>
      <c r="B115" s="903" t="s">
        <v>216</v>
      </c>
      <c r="C115" s="1553"/>
      <c r="D115" s="904" t="s">
        <v>14978</v>
      </c>
      <c r="E115" s="905">
        <v>1</v>
      </c>
      <c r="F115" s="906" t="s">
        <v>445</v>
      </c>
      <c r="G115" s="916">
        <v>77.62</v>
      </c>
      <c r="H115" s="156">
        <f>IF(G115="","",G115-G115*COMPASS!$U$11)</f>
        <v>77.62</v>
      </c>
    </row>
    <row r="116" spans="1:8" ht="16.350000000000001" customHeight="1">
      <c r="A116" s="902" t="s">
        <v>14189</v>
      </c>
      <c r="B116" s="903" t="s">
        <v>216</v>
      </c>
      <c r="C116" s="904"/>
      <c r="D116" s="904" t="s">
        <v>14979</v>
      </c>
      <c r="E116" s="905">
        <v>1</v>
      </c>
      <c r="F116" s="906" t="s">
        <v>445</v>
      </c>
      <c r="G116" s="916">
        <v>78.59</v>
      </c>
      <c r="H116" s="156">
        <f>IF(G116="","",G116-G116*COMPASS!$U$11)</f>
        <v>78.59</v>
      </c>
    </row>
    <row r="117" spans="1:8" ht="16.350000000000001" customHeight="1">
      <c r="A117" s="933" t="s">
        <v>14980</v>
      </c>
      <c r="B117" s="984"/>
      <c r="C117" s="1552"/>
      <c r="D117" s="985"/>
      <c r="E117" s="937"/>
      <c r="F117" s="938"/>
      <c r="G117" s="939"/>
      <c r="H117" s="156" t="str">
        <f>IF(G117="","",G117-G117*COMPASS!$U$11)</f>
        <v/>
      </c>
    </row>
    <row r="118" spans="1:8" ht="16.350000000000001" customHeight="1">
      <c r="A118" s="902" t="s">
        <v>4266</v>
      </c>
      <c r="B118" s="903" t="s">
        <v>467</v>
      </c>
      <c r="C118" s="904"/>
      <c r="D118" s="904" t="s">
        <v>2597</v>
      </c>
      <c r="E118" s="905">
        <v>1</v>
      </c>
      <c r="F118" s="906"/>
      <c r="G118" s="916">
        <v>32.165349999999997</v>
      </c>
      <c r="H118" s="156">
        <f>IF(G118="","",G118-G118*COMPASS!$U$11)</f>
        <v>32.165349999999997</v>
      </c>
    </row>
    <row r="119" spans="1:8" ht="16.350000000000001" customHeight="1">
      <c r="A119" s="902" t="s">
        <v>4267</v>
      </c>
      <c r="B119" s="903" t="s">
        <v>467</v>
      </c>
      <c r="C119" s="904"/>
      <c r="D119" s="904" t="s">
        <v>8734</v>
      </c>
      <c r="E119" s="905">
        <v>1</v>
      </c>
      <c r="F119" s="906"/>
      <c r="G119" s="916">
        <v>67.91364999999999</v>
      </c>
      <c r="H119" s="156">
        <f>IF(G119="","",G119-G119*COMPASS!$U$11)</f>
        <v>67.91364999999999</v>
      </c>
    </row>
    <row r="120" spans="1:8" ht="16.350000000000001" customHeight="1">
      <c r="A120" s="902" t="s">
        <v>4268</v>
      </c>
      <c r="B120" s="903" t="s">
        <v>467</v>
      </c>
      <c r="C120" s="904"/>
      <c r="D120" s="904" t="s">
        <v>14981</v>
      </c>
      <c r="E120" s="905">
        <v>1</v>
      </c>
      <c r="F120" s="906"/>
      <c r="G120" s="916">
        <v>69.84214999999999</v>
      </c>
      <c r="H120" s="156">
        <f>IF(G120="","",G120-G120*COMPASS!$U$11)</f>
        <v>69.84214999999999</v>
      </c>
    </row>
    <row r="121" spans="1:8" ht="16.350000000000001" customHeight="1">
      <c r="A121" s="902" t="s">
        <v>4269</v>
      </c>
      <c r="B121" s="903" t="s">
        <v>467</v>
      </c>
      <c r="C121" s="904"/>
      <c r="D121" s="904" t="s">
        <v>14982</v>
      </c>
      <c r="E121" s="905">
        <v>1</v>
      </c>
      <c r="F121" s="906"/>
      <c r="G121" s="916">
        <v>98.424549999999996</v>
      </c>
      <c r="H121" s="156">
        <f>IF(G121="","",G121-G121*COMPASS!$U$11)</f>
        <v>98.424549999999996</v>
      </c>
    </row>
    <row r="122" spans="1:8">
      <c r="A122" s="902" t="s">
        <v>4270</v>
      </c>
      <c r="B122" s="903" t="s">
        <v>467</v>
      </c>
      <c r="C122" s="904"/>
      <c r="D122" s="904" t="s">
        <v>14983</v>
      </c>
      <c r="E122" s="905">
        <v>1</v>
      </c>
      <c r="F122" s="906"/>
      <c r="G122" s="916">
        <v>123.31234999999998</v>
      </c>
      <c r="H122" s="156">
        <f>IF(G122="","",G122-G122*COMPASS!$U$11)</f>
        <v>123.31234999999998</v>
      </c>
    </row>
    <row r="123" spans="1:8" ht="16.350000000000001" customHeight="1">
      <c r="A123" s="902" t="s">
        <v>4271</v>
      </c>
      <c r="B123" s="903" t="s">
        <v>467</v>
      </c>
      <c r="C123" s="904"/>
      <c r="D123" s="904" t="s">
        <v>14984</v>
      </c>
      <c r="E123" s="905">
        <v>1</v>
      </c>
      <c r="F123" s="906"/>
      <c r="G123" s="916">
        <v>154.31044999999997</v>
      </c>
      <c r="H123" s="156">
        <f>IF(G123="","",G123-G123*COMPASS!$U$11)</f>
        <v>154.31044999999997</v>
      </c>
    </row>
    <row r="124" spans="1:8" ht="16.350000000000001" customHeight="1">
      <c r="A124" s="933" t="s">
        <v>14985</v>
      </c>
      <c r="B124" s="984"/>
      <c r="C124" s="1552"/>
      <c r="D124" s="985"/>
      <c r="E124" s="937"/>
      <c r="F124" s="938"/>
      <c r="G124" s="939"/>
      <c r="H124" s="156" t="str">
        <f>IF(G124="","",G124-G124*COMPASS!$U$11)</f>
        <v/>
      </c>
    </row>
    <row r="125" spans="1:8" ht="16.350000000000001" customHeight="1">
      <c r="A125" s="902" t="s">
        <v>7763</v>
      </c>
      <c r="B125" s="903" t="s">
        <v>467</v>
      </c>
      <c r="C125" s="904"/>
      <c r="D125" s="904" t="s">
        <v>14986</v>
      </c>
      <c r="E125" s="907">
        <v>1</v>
      </c>
      <c r="F125" s="900"/>
      <c r="G125" s="901">
        <v>41.369599999999998</v>
      </c>
      <c r="H125" s="156">
        <f>IF(G125="","",G125-G125*COMPASS!$U$11)</f>
        <v>41.369599999999998</v>
      </c>
    </row>
    <row r="126" spans="1:8">
      <c r="A126" s="902" t="s">
        <v>7764</v>
      </c>
      <c r="B126" s="903" t="s">
        <v>467</v>
      </c>
      <c r="C126" s="904"/>
      <c r="D126" s="904" t="s">
        <v>14987</v>
      </c>
      <c r="E126" s="907">
        <v>1</v>
      </c>
      <c r="F126" s="900"/>
      <c r="G126" s="901">
        <v>42.366099999999996</v>
      </c>
      <c r="H126" s="156">
        <f>IF(G126="","",G126-G126*COMPASS!$U$11)</f>
        <v>42.366099999999996</v>
      </c>
    </row>
    <row r="127" spans="1:8" ht="16.350000000000001" customHeight="1">
      <c r="A127" s="902" t="s">
        <v>4845</v>
      </c>
      <c r="B127" s="903" t="s">
        <v>467</v>
      </c>
      <c r="C127" s="904"/>
      <c r="D127" s="904" t="s">
        <v>14988</v>
      </c>
      <c r="E127" s="907">
        <v>1</v>
      </c>
      <c r="F127" s="900"/>
      <c r="G127" s="901">
        <v>47.843500000000006</v>
      </c>
      <c r="H127" s="156">
        <f>IF(G127="","",G127-G127*COMPASS!$U$11)</f>
        <v>47.843500000000006</v>
      </c>
    </row>
    <row r="128" spans="1:8" ht="16.350000000000001" customHeight="1">
      <c r="A128" s="902" t="s">
        <v>4259</v>
      </c>
      <c r="B128" s="903" t="s">
        <v>467</v>
      </c>
      <c r="C128" s="904"/>
      <c r="D128" s="904" t="s">
        <v>14989</v>
      </c>
      <c r="E128" s="907">
        <v>1</v>
      </c>
      <c r="F128" s="900"/>
      <c r="G128" s="901">
        <v>50.892299999999999</v>
      </c>
      <c r="H128" s="156">
        <f>IF(G128="","",G128-G128*COMPASS!$U$11)</f>
        <v>50.892299999999999</v>
      </c>
    </row>
    <row r="129" spans="1:8" ht="16.350000000000001" customHeight="1">
      <c r="A129" s="902" t="s">
        <v>4258</v>
      </c>
      <c r="B129" s="903" t="s">
        <v>467</v>
      </c>
      <c r="C129" s="904"/>
      <c r="D129" s="904" t="s">
        <v>14990</v>
      </c>
      <c r="E129" s="907">
        <v>1</v>
      </c>
      <c r="F129" s="900"/>
      <c r="G129" s="901">
        <v>56.969300000000004</v>
      </c>
      <c r="H129" s="156">
        <f>IF(G129="","",G129-G129*COMPASS!$U$11)</f>
        <v>56.969300000000004</v>
      </c>
    </row>
    <row r="130" spans="1:8" ht="16.350000000000001" customHeight="1">
      <c r="A130" s="902" t="s">
        <v>14190</v>
      </c>
      <c r="B130" s="903" t="s">
        <v>467</v>
      </c>
      <c r="C130" s="904"/>
      <c r="D130" s="904" t="s">
        <v>14991</v>
      </c>
      <c r="E130" s="905">
        <v>1</v>
      </c>
      <c r="F130" s="906"/>
      <c r="G130" s="916">
        <v>110.12</v>
      </c>
      <c r="H130" s="156">
        <f>IF(G130="","",G130-G130*COMPASS!$U$11)</f>
        <v>110.12</v>
      </c>
    </row>
    <row r="131" spans="1:8" ht="16.350000000000001" customHeight="1">
      <c r="A131" s="902" t="s">
        <v>14191</v>
      </c>
      <c r="B131" s="903" t="s">
        <v>467</v>
      </c>
      <c r="C131" s="904"/>
      <c r="D131" s="904" t="s">
        <v>14992</v>
      </c>
      <c r="E131" s="905">
        <v>1</v>
      </c>
      <c r="F131" s="906"/>
      <c r="G131" s="916">
        <v>121.69</v>
      </c>
      <c r="H131" s="156">
        <f>IF(G131="","",G131-G131*COMPASS!$U$11)</f>
        <v>121.69</v>
      </c>
    </row>
    <row r="132" spans="1:8" ht="16.350000000000001" customHeight="1">
      <c r="A132" s="902" t="s">
        <v>14192</v>
      </c>
      <c r="B132" s="903" t="s">
        <v>467</v>
      </c>
      <c r="C132" s="904"/>
      <c r="D132" s="904" t="s">
        <v>14993</v>
      </c>
      <c r="E132" s="905">
        <v>1</v>
      </c>
      <c r="F132" s="906"/>
      <c r="G132" s="916">
        <v>144.87</v>
      </c>
      <c r="H132" s="156">
        <f>IF(G132="","",G132-G132*COMPASS!$U$11)</f>
        <v>144.87</v>
      </c>
    </row>
    <row r="133" spans="1:8" ht="16.350000000000001" customHeight="1">
      <c r="A133" s="902" t="s">
        <v>4255</v>
      </c>
      <c r="B133" s="903" t="s">
        <v>467</v>
      </c>
      <c r="C133" s="904"/>
      <c r="D133" s="904" t="s">
        <v>14994</v>
      </c>
      <c r="E133" s="907">
        <v>1</v>
      </c>
      <c r="F133" s="900"/>
      <c r="G133" s="901">
        <v>42.711199999999991</v>
      </c>
      <c r="H133" s="156">
        <f>IF(G133="","",G133-G133*COMPASS!$U$11)</f>
        <v>42.711199999999991</v>
      </c>
    </row>
    <row r="134" spans="1:8" ht="16.350000000000001" customHeight="1">
      <c r="A134" s="902" t="s">
        <v>4256</v>
      </c>
      <c r="B134" s="903" t="s">
        <v>467</v>
      </c>
      <c r="C134" s="904"/>
      <c r="D134" s="904" t="s">
        <v>14995</v>
      </c>
      <c r="E134" s="907">
        <v>1</v>
      </c>
      <c r="F134" s="900"/>
      <c r="G134" s="901">
        <v>25.557699999999997</v>
      </c>
      <c r="H134" s="156">
        <f>IF(G134="","",G134-G134*COMPASS!$U$11)</f>
        <v>25.557699999999997</v>
      </c>
    </row>
    <row r="135" spans="1:8" ht="16.350000000000001" customHeight="1">
      <c r="A135" s="902" t="s">
        <v>4257</v>
      </c>
      <c r="B135" s="903" t="s">
        <v>467</v>
      </c>
      <c r="C135" s="904"/>
      <c r="D135" s="904" t="s">
        <v>14996</v>
      </c>
      <c r="E135" s="907">
        <v>1</v>
      </c>
      <c r="F135" s="900"/>
      <c r="G135" s="901">
        <v>25.527249999999995</v>
      </c>
      <c r="H135" s="156">
        <f>IF(G135="","",G135-G135*COMPASS!$U$11)</f>
        <v>25.527249999999995</v>
      </c>
    </row>
    <row r="136" spans="1:8" ht="30.6" customHeight="1">
      <c r="A136" s="902" t="s">
        <v>9843</v>
      </c>
      <c r="B136" s="903" t="s">
        <v>216</v>
      </c>
      <c r="C136" s="904"/>
      <c r="D136" s="904" t="s">
        <v>14997</v>
      </c>
      <c r="E136" s="907">
        <v>1</v>
      </c>
      <c r="F136" s="900"/>
      <c r="G136" s="987">
        <v>87.442250000000001</v>
      </c>
      <c r="H136" s="156">
        <f>IF(G136="","",G136-G136*COMPASS!$U$11)</f>
        <v>87.442250000000001</v>
      </c>
    </row>
    <row r="137" spans="1:8" ht="16.350000000000001" customHeight="1">
      <c r="A137" s="902" t="s">
        <v>9955</v>
      </c>
      <c r="B137" s="903" t="s">
        <v>467</v>
      </c>
      <c r="C137" s="904"/>
      <c r="D137" s="904" t="s">
        <v>14998</v>
      </c>
      <c r="E137" s="905">
        <v>1</v>
      </c>
      <c r="F137" s="906"/>
      <c r="G137" s="916">
        <v>49.41</v>
      </c>
      <c r="H137" s="156">
        <f>IF(G137="","",G137-G137*COMPASS!$U$11)</f>
        <v>49.41</v>
      </c>
    </row>
    <row r="138" spans="1:8" ht="16.350000000000001" customHeight="1">
      <c r="A138" s="902" t="s">
        <v>15633</v>
      </c>
      <c r="B138" s="903" t="s">
        <v>467</v>
      </c>
      <c r="C138" s="904"/>
      <c r="D138" s="904" t="s">
        <v>15634</v>
      </c>
      <c r="E138" s="907">
        <v>1</v>
      </c>
      <c r="F138" s="900"/>
      <c r="G138" s="901">
        <v>106.95</v>
      </c>
      <c r="H138" s="156">
        <f>IF(G138="","",G138-G138*COMPASS!$U$11)</f>
        <v>106.95</v>
      </c>
    </row>
    <row r="139" spans="1:8" ht="16.350000000000001" customHeight="1">
      <c r="A139" s="933" t="s">
        <v>11961</v>
      </c>
      <c r="B139" s="984"/>
      <c r="C139" s="1552"/>
      <c r="D139" s="985"/>
      <c r="E139" s="937"/>
      <c r="F139" s="938"/>
      <c r="G139" s="939"/>
      <c r="H139" s="156" t="str">
        <f>IF(G139="","",G139-G139*COMPASS!$U$11)</f>
        <v/>
      </c>
    </row>
    <row r="140" spans="1:8" ht="16.350000000000001" customHeight="1">
      <c r="A140" s="902" t="s">
        <v>9836</v>
      </c>
      <c r="B140" s="903" t="s">
        <v>216</v>
      </c>
      <c r="C140" s="1546"/>
      <c r="D140" s="904" t="s">
        <v>9837</v>
      </c>
      <c r="E140" s="905">
        <v>1</v>
      </c>
      <c r="F140" s="986"/>
      <c r="G140" s="916">
        <v>149.31</v>
      </c>
      <c r="H140" s="156">
        <f>IF(G140="","",G140-G140*COMPASS!$U$11)</f>
        <v>149.31</v>
      </c>
    </row>
    <row r="141" spans="1:8" ht="16.350000000000001" customHeight="1">
      <c r="A141" s="902" t="s">
        <v>9838</v>
      </c>
      <c r="B141" s="903" t="s">
        <v>216</v>
      </c>
      <c r="C141" s="904"/>
      <c r="D141" s="932" t="s">
        <v>9839</v>
      </c>
      <c r="E141" s="905">
        <v>1</v>
      </c>
      <c r="F141" s="986"/>
      <c r="G141" s="983">
        <v>20.299999999999997</v>
      </c>
      <c r="H141" s="156">
        <f>IF(G141="","",G141-G141*COMPASS!$U$11)</f>
        <v>20.299999999999997</v>
      </c>
    </row>
    <row r="142" spans="1:8" ht="16.350000000000001" customHeight="1">
      <c r="A142" s="902" t="s">
        <v>9840</v>
      </c>
      <c r="B142" s="903" t="s">
        <v>216</v>
      </c>
      <c r="C142" s="904"/>
      <c r="D142" s="932" t="s">
        <v>9841</v>
      </c>
      <c r="E142" s="905">
        <v>1</v>
      </c>
      <c r="F142" s="986"/>
      <c r="G142" s="983">
        <v>31.39</v>
      </c>
      <c r="H142" s="156">
        <f>IF(G142="","",G142-G142*COMPASS!$U$11)</f>
        <v>31.39</v>
      </c>
    </row>
    <row r="143" spans="1:8" ht="16.350000000000001" customHeight="1">
      <c r="A143" s="933" t="s">
        <v>4550</v>
      </c>
      <c r="B143" s="984"/>
      <c r="C143" s="1552"/>
      <c r="D143" s="985"/>
      <c r="E143" s="937"/>
      <c r="F143" s="938"/>
      <c r="G143" s="939"/>
      <c r="H143" s="156" t="str">
        <f>IF(G143="","",G143-G143*COMPASS!$U$11)</f>
        <v/>
      </c>
    </row>
    <row r="144" spans="1:8" ht="16.350000000000001" customHeight="1">
      <c r="A144" s="902" t="s">
        <v>10965</v>
      </c>
      <c r="B144" s="903" t="s">
        <v>467</v>
      </c>
      <c r="C144" s="904"/>
      <c r="D144" s="904" t="s">
        <v>14999</v>
      </c>
      <c r="E144" s="905">
        <v>1</v>
      </c>
      <c r="F144" s="906"/>
      <c r="G144" s="916">
        <v>16.38</v>
      </c>
      <c r="H144" s="156">
        <f>IF(G144="","",G144-G144*COMPASS!$U$11)</f>
        <v>16.38</v>
      </c>
    </row>
    <row r="145" spans="1:8" ht="16.350000000000001" customHeight="1">
      <c r="A145" s="902" t="s">
        <v>4264</v>
      </c>
      <c r="B145" s="903" t="s">
        <v>467</v>
      </c>
      <c r="C145" s="904"/>
      <c r="D145" s="904" t="s">
        <v>9785</v>
      </c>
      <c r="E145" s="905">
        <v>1</v>
      </c>
      <c r="F145" s="906"/>
      <c r="G145" s="916">
        <v>18.554199999999998</v>
      </c>
      <c r="H145" s="156">
        <f>IF(G145="","",G145-G145*COMPASS!$U$11)</f>
        <v>18.554199999999998</v>
      </c>
    </row>
    <row r="146" spans="1:8" ht="16.350000000000001" customHeight="1">
      <c r="A146" s="902" t="s">
        <v>10256</v>
      </c>
      <c r="B146" s="903" t="s">
        <v>467</v>
      </c>
      <c r="C146" s="904"/>
      <c r="D146" s="904" t="s">
        <v>11954</v>
      </c>
      <c r="E146" s="905">
        <v>1</v>
      </c>
      <c r="F146" s="906"/>
      <c r="G146" s="916">
        <v>23.42</v>
      </c>
      <c r="H146" s="156">
        <f>IF(G146="","",G146-G146*COMPASS!$U$11)</f>
        <v>23.42</v>
      </c>
    </row>
    <row r="147" spans="1:8" ht="16.350000000000001" customHeight="1">
      <c r="A147" s="902" t="s">
        <v>4265</v>
      </c>
      <c r="B147" s="903" t="s">
        <v>467</v>
      </c>
      <c r="C147" s="904"/>
      <c r="D147" s="904" t="s">
        <v>9786</v>
      </c>
      <c r="E147" s="905">
        <v>1</v>
      </c>
      <c r="F147" s="906"/>
      <c r="G147" s="916">
        <v>26.816299999999998</v>
      </c>
      <c r="H147" s="156">
        <f>IF(G147="","",G147-G147*COMPASS!$U$11)</f>
        <v>26.816299999999998</v>
      </c>
    </row>
    <row r="148" spans="1:8" ht="16.350000000000001" customHeight="1">
      <c r="A148" s="902" t="s">
        <v>10258</v>
      </c>
      <c r="B148" s="903" t="s">
        <v>467</v>
      </c>
      <c r="C148" s="904"/>
      <c r="D148" s="904" t="s">
        <v>10967</v>
      </c>
      <c r="E148" s="905">
        <v>1</v>
      </c>
      <c r="F148" s="906"/>
      <c r="G148" s="916">
        <v>40.15</v>
      </c>
      <c r="H148" s="156">
        <f>IF(G148="","",G148-G148*COMPASS!$U$11)</f>
        <v>40.15</v>
      </c>
    </row>
    <row r="149" spans="1:8">
      <c r="A149" s="902" t="s">
        <v>10257</v>
      </c>
      <c r="B149" s="903" t="s">
        <v>467</v>
      </c>
      <c r="C149" s="904"/>
      <c r="D149" s="904" t="s">
        <v>10966</v>
      </c>
      <c r="E149" s="905">
        <v>1</v>
      </c>
      <c r="F149" s="906"/>
      <c r="G149" s="916">
        <v>54.12</v>
      </c>
      <c r="H149" s="156">
        <f>IF(G149="","",G149-G149*COMPASS!$U$11)</f>
        <v>54.12</v>
      </c>
    </row>
    <row r="150" spans="1:8" ht="16.350000000000001" customHeight="1">
      <c r="A150" s="902" t="s">
        <v>11683</v>
      </c>
      <c r="B150" s="903" t="s">
        <v>467</v>
      </c>
      <c r="C150" s="904"/>
      <c r="D150" s="904" t="s">
        <v>11955</v>
      </c>
      <c r="E150" s="905">
        <v>1</v>
      </c>
      <c r="F150" s="906"/>
      <c r="G150" s="916">
        <v>48.11</v>
      </c>
      <c r="H150" s="156">
        <f>IF(G150="","",G150-G150*COMPASS!$U$11)</f>
        <v>48.11</v>
      </c>
    </row>
    <row r="151" spans="1:8" ht="16.350000000000001" customHeight="1">
      <c r="A151" s="902" t="s">
        <v>11679</v>
      </c>
      <c r="B151" s="903" t="s">
        <v>216</v>
      </c>
      <c r="C151" s="904"/>
      <c r="D151" s="904" t="s">
        <v>11680</v>
      </c>
      <c r="E151" s="905">
        <v>1</v>
      </c>
      <c r="F151" s="906"/>
      <c r="G151" s="916">
        <v>69.98</v>
      </c>
      <c r="H151" s="156">
        <f>IF(G151="","",G151-G151*COMPASS!$U$11)</f>
        <v>69.98</v>
      </c>
    </row>
    <row r="152" spans="1:8" ht="16.350000000000001" customHeight="1">
      <c r="A152" s="902" t="s">
        <v>11676</v>
      </c>
      <c r="B152" s="903" t="s">
        <v>467</v>
      </c>
      <c r="C152" s="904"/>
      <c r="D152" s="904" t="s">
        <v>11956</v>
      </c>
      <c r="E152" s="905">
        <v>1</v>
      </c>
      <c r="F152" s="906"/>
      <c r="G152" s="916">
        <v>48.11</v>
      </c>
      <c r="H152" s="156">
        <f>IF(G152="","",G152-G152*COMPASS!$U$11)</f>
        <v>48.11</v>
      </c>
    </row>
    <row r="153" spans="1:8" ht="16.350000000000001" customHeight="1">
      <c r="A153" s="902" t="s">
        <v>11677</v>
      </c>
      <c r="B153" s="903" t="s">
        <v>467</v>
      </c>
      <c r="C153" s="904"/>
      <c r="D153" s="904" t="s">
        <v>11957</v>
      </c>
      <c r="E153" s="905">
        <v>1</v>
      </c>
      <c r="F153" s="906"/>
      <c r="G153" s="916">
        <v>62.55</v>
      </c>
      <c r="H153" s="156">
        <f>IF(G153="","",G153-G153*COMPASS!$U$11)</f>
        <v>62.55</v>
      </c>
    </row>
    <row r="154" spans="1:8" ht="16.350000000000001" customHeight="1">
      <c r="A154" s="902" t="s">
        <v>11678</v>
      </c>
      <c r="B154" s="903" t="s">
        <v>467</v>
      </c>
      <c r="C154" s="904"/>
      <c r="D154" s="904" t="s">
        <v>12345</v>
      </c>
      <c r="E154" s="905">
        <v>1</v>
      </c>
      <c r="F154" s="906"/>
      <c r="G154" s="916">
        <v>99.14</v>
      </c>
      <c r="H154" s="156">
        <f>IF(G154="","",G154-G154*COMPASS!$U$11)</f>
        <v>99.14</v>
      </c>
    </row>
    <row r="155" spans="1:8">
      <c r="A155" s="902" t="s">
        <v>11681</v>
      </c>
      <c r="B155" s="903" t="s">
        <v>216</v>
      </c>
      <c r="C155" s="904"/>
      <c r="D155" s="904" t="s">
        <v>11682</v>
      </c>
      <c r="E155" s="905">
        <v>1</v>
      </c>
      <c r="F155" s="906"/>
      <c r="G155" s="916">
        <v>148.72999999999999</v>
      </c>
      <c r="H155" s="156">
        <f>IF(G155="","",G155-G155*COMPASS!$U$11)</f>
        <v>148.72999999999999</v>
      </c>
    </row>
    <row r="156" spans="1:8" ht="16.350000000000001" customHeight="1">
      <c r="A156" s="902" t="s">
        <v>11931</v>
      </c>
      <c r="B156" s="903" t="s">
        <v>467</v>
      </c>
      <c r="C156" s="904"/>
      <c r="D156" s="904" t="s">
        <v>10080</v>
      </c>
      <c r="E156" s="905">
        <v>1</v>
      </c>
      <c r="F156" s="906"/>
      <c r="G156" s="916">
        <v>57.05</v>
      </c>
      <c r="H156" s="156">
        <f>IF(G156="","",G156-G156*COMPASS!$U$11)</f>
        <v>57.05</v>
      </c>
    </row>
    <row r="157" spans="1:8" ht="16.350000000000001" customHeight="1">
      <c r="A157" s="902" t="s">
        <v>9845</v>
      </c>
      <c r="B157" s="903" t="s">
        <v>216</v>
      </c>
      <c r="C157" s="904"/>
      <c r="D157" s="932" t="s">
        <v>9846</v>
      </c>
      <c r="E157" s="907">
        <v>1</v>
      </c>
      <c r="F157" s="900"/>
      <c r="G157" s="983">
        <v>44.020549999999993</v>
      </c>
      <c r="H157" s="156">
        <f>IF(G157="","",G157-G157*COMPASS!$U$11)</f>
        <v>44.020549999999993</v>
      </c>
    </row>
    <row r="158" spans="1:8" ht="16.350000000000001" customHeight="1">
      <c r="A158" s="902" t="s">
        <v>9844</v>
      </c>
      <c r="B158" s="903" t="s">
        <v>216</v>
      </c>
      <c r="C158" s="904"/>
      <c r="D158" s="932" t="s">
        <v>15000</v>
      </c>
      <c r="E158" s="907">
        <v>1</v>
      </c>
      <c r="F158" s="900"/>
      <c r="G158" s="983">
        <v>60.625949999999989</v>
      </c>
      <c r="H158" s="156">
        <f>IF(G158="","",G158-G158*COMPASS!$U$11)</f>
        <v>60.625949999999989</v>
      </c>
    </row>
    <row r="159" spans="1:8" ht="16.350000000000001" customHeight="1">
      <c r="A159" s="902" t="s">
        <v>9847</v>
      </c>
      <c r="B159" s="903" t="s">
        <v>216</v>
      </c>
      <c r="C159" s="904"/>
      <c r="D159" s="932" t="s">
        <v>10080</v>
      </c>
      <c r="E159" s="907">
        <v>1</v>
      </c>
      <c r="F159" s="900"/>
      <c r="G159" s="983">
        <v>262.24554999999998</v>
      </c>
      <c r="H159" s="156">
        <f>IF(G159="","",G159-G159*COMPASS!$U$11)</f>
        <v>262.24554999999998</v>
      </c>
    </row>
    <row r="160" spans="1:8" ht="16.350000000000001" customHeight="1">
      <c r="A160" s="902" t="s">
        <v>9848</v>
      </c>
      <c r="B160" s="903" t="s">
        <v>216</v>
      </c>
      <c r="C160" s="904"/>
      <c r="D160" s="932" t="s">
        <v>10069</v>
      </c>
      <c r="E160" s="907">
        <v>1</v>
      </c>
      <c r="F160" s="900"/>
      <c r="G160" s="983">
        <v>302.13504999999998</v>
      </c>
      <c r="H160" s="156">
        <f>IF(G160="","",G160-G160*COMPASS!$U$11)</f>
        <v>302.13504999999998</v>
      </c>
    </row>
    <row r="161" spans="1:8" ht="16.350000000000001" customHeight="1">
      <c r="A161" s="902" t="s">
        <v>11684</v>
      </c>
      <c r="B161" s="903" t="s">
        <v>216</v>
      </c>
      <c r="C161" s="904"/>
      <c r="D161" s="904" t="s">
        <v>11685</v>
      </c>
      <c r="E161" s="905">
        <v>1</v>
      </c>
      <c r="F161" s="906"/>
      <c r="G161" s="916">
        <v>76.98</v>
      </c>
      <c r="H161" s="156">
        <f>IF(G161="","",G161-G161*COMPASS!$U$11)</f>
        <v>76.98</v>
      </c>
    </row>
    <row r="162" spans="1:8" ht="16.350000000000001" customHeight="1">
      <c r="A162" s="902" t="s">
        <v>16674</v>
      </c>
      <c r="B162" s="1554" t="s">
        <v>571</v>
      </c>
      <c r="C162" s="904"/>
      <c r="D162" s="932" t="s">
        <v>16675</v>
      </c>
      <c r="E162" s="907">
        <v>1</v>
      </c>
      <c r="F162" s="900"/>
      <c r="G162" s="983">
        <v>82.976249999999993</v>
      </c>
      <c r="H162" s="156">
        <f>IF(G162="","",G162-G162*COMPASS!$U$11)</f>
        <v>82.976249999999993</v>
      </c>
    </row>
    <row r="163" spans="1:8">
      <c r="A163" s="933" t="s">
        <v>9401</v>
      </c>
      <c r="B163" s="984"/>
      <c r="C163" s="1552"/>
      <c r="D163" s="985"/>
      <c r="E163" s="937"/>
      <c r="F163" s="938"/>
      <c r="G163" s="939"/>
      <c r="H163" s="156" t="str">
        <f>IF(G163="","",G163-G163*COMPASS!$U$11)</f>
        <v/>
      </c>
    </row>
    <row r="164" spans="1:8" ht="16.350000000000001" customHeight="1">
      <c r="A164" s="902" t="s">
        <v>4250</v>
      </c>
      <c r="B164" s="903" t="s">
        <v>467</v>
      </c>
      <c r="C164" s="904"/>
      <c r="D164" s="904" t="s">
        <v>15001</v>
      </c>
      <c r="E164" s="907">
        <v>1</v>
      </c>
      <c r="F164" s="900"/>
      <c r="G164" s="901">
        <v>14.057749999999999</v>
      </c>
      <c r="H164" s="156">
        <f>IF(G164="","",G164-G164*COMPASS!$U$11)</f>
        <v>14.057749999999999</v>
      </c>
    </row>
    <row r="165" spans="1:8" ht="16.350000000000001" customHeight="1">
      <c r="A165" s="902" t="s">
        <v>10238</v>
      </c>
      <c r="B165" s="903" t="s">
        <v>467</v>
      </c>
      <c r="C165" s="904"/>
      <c r="D165" s="904" t="s">
        <v>15002</v>
      </c>
      <c r="E165" s="905">
        <v>1</v>
      </c>
      <c r="F165" s="906"/>
      <c r="G165" s="916">
        <v>12.34</v>
      </c>
      <c r="H165" s="156">
        <f>IF(G165="","",G165-G165*COMPASS!$U$11)</f>
        <v>12.34</v>
      </c>
    </row>
    <row r="166" spans="1:8" ht="16.350000000000001" customHeight="1">
      <c r="A166" s="902" t="s">
        <v>8470</v>
      </c>
      <c r="B166" s="903" t="s">
        <v>467</v>
      </c>
      <c r="C166" s="904"/>
      <c r="D166" s="904" t="s">
        <v>13573</v>
      </c>
      <c r="E166" s="907">
        <v>1</v>
      </c>
      <c r="F166" s="900"/>
      <c r="G166" s="901">
        <v>13.4</v>
      </c>
      <c r="H166" s="156">
        <f>IF(G166="","",G166-G166*COMPASS!$U$11)</f>
        <v>13.4</v>
      </c>
    </row>
    <row r="167" spans="1:8" ht="16.350000000000001" customHeight="1">
      <c r="A167" s="902" t="s">
        <v>702</v>
      </c>
      <c r="B167" s="903" t="s">
        <v>467</v>
      </c>
      <c r="C167" s="904"/>
      <c r="D167" s="904" t="s">
        <v>9948</v>
      </c>
      <c r="E167" s="907">
        <v>1</v>
      </c>
      <c r="F167" s="900"/>
      <c r="G167" s="901">
        <v>5.88</v>
      </c>
      <c r="H167" s="156">
        <f>IF(G167="","",G167-G167*COMPASS!$U$11)</f>
        <v>5.88</v>
      </c>
    </row>
    <row r="168" spans="1:8" ht="16.350000000000001" customHeight="1">
      <c r="A168" s="902" t="s">
        <v>10239</v>
      </c>
      <c r="B168" s="903" t="s">
        <v>467</v>
      </c>
      <c r="C168" s="904"/>
      <c r="D168" s="904" t="s">
        <v>9948</v>
      </c>
      <c r="E168" s="907">
        <v>1</v>
      </c>
      <c r="F168" s="906"/>
      <c r="G168" s="901">
        <v>6.58</v>
      </c>
      <c r="H168" s="156">
        <f>IF(G168="","",G168-G168*COMPASS!$U$11)</f>
        <v>6.58</v>
      </c>
    </row>
    <row r="169" spans="1:8" ht="16.350000000000001" customHeight="1">
      <c r="A169" s="902" t="s">
        <v>11657</v>
      </c>
      <c r="B169" s="903" t="s">
        <v>467</v>
      </c>
      <c r="C169" s="904"/>
      <c r="D169" s="904" t="s">
        <v>11658</v>
      </c>
      <c r="E169" s="905">
        <v>1</v>
      </c>
      <c r="F169" s="906"/>
      <c r="G169" s="916">
        <v>17.559999999999999</v>
      </c>
      <c r="H169" s="156">
        <f>IF(G169="","",G169-G169*COMPASS!$U$11)</f>
        <v>17.559999999999999</v>
      </c>
    </row>
    <row r="170" spans="1:8" ht="16.350000000000001" customHeight="1">
      <c r="A170" s="902" t="s">
        <v>11655</v>
      </c>
      <c r="B170" s="903" t="s">
        <v>216</v>
      </c>
      <c r="C170" s="904"/>
      <c r="D170" s="904" t="s">
        <v>11656</v>
      </c>
      <c r="E170" s="905">
        <v>1</v>
      </c>
      <c r="F170" s="906"/>
      <c r="G170" s="916">
        <v>11.19</v>
      </c>
      <c r="H170" s="156">
        <f>IF(G170="","",G170-G170*COMPASS!$U$11)</f>
        <v>11.19</v>
      </c>
    </row>
    <row r="171" spans="1:8" ht="16.350000000000001" customHeight="1">
      <c r="A171" s="902" t="s">
        <v>9842</v>
      </c>
      <c r="B171" s="903" t="s">
        <v>571</v>
      </c>
      <c r="C171" s="904"/>
      <c r="D171" s="904" t="s">
        <v>15003</v>
      </c>
      <c r="E171" s="907">
        <v>2</v>
      </c>
      <c r="F171" s="900"/>
      <c r="G171" s="987">
        <v>3.6438499999999996</v>
      </c>
      <c r="H171" s="156">
        <f>IF(G171="","",G171-G171*COMPASS!$U$11)</f>
        <v>3.6438499999999996</v>
      </c>
    </row>
    <row r="172" spans="1:8">
      <c r="A172" s="902" t="s">
        <v>11659</v>
      </c>
      <c r="B172" s="903" t="s">
        <v>467</v>
      </c>
      <c r="C172" s="904"/>
      <c r="D172" s="904" t="s">
        <v>11660</v>
      </c>
      <c r="E172" s="905">
        <v>1</v>
      </c>
      <c r="F172" s="906"/>
      <c r="G172" s="916">
        <v>15.97</v>
      </c>
      <c r="H172" s="156">
        <f>IF(G172="","",G172-G172*COMPASS!$U$11)</f>
        <v>15.97</v>
      </c>
    </row>
    <row r="173" spans="1:8" ht="16.350000000000001" customHeight="1">
      <c r="A173" s="902" t="s">
        <v>4251</v>
      </c>
      <c r="B173" s="903" t="s">
        <v>467</v>
      </c>
      <c r="C173" s="904"/>
      <c r="D173" s="904" t="s">
        <v>4239</v>
      </c>
      <c r="E173" s="907">
        <v>1</v>
      </c>
      <c r="F173" s="900"/>
      <c r="G173" s="901">
        <v>9.4293499999999977</v>
      </c>
      <c r="H173" s="156">
        <f>IF(G173="","",G173-G173*COMPASS!$U$11)</f>
        <v>9.4293499999999977</v>
      </c>
    </row>
    <row r="174" spans="1:8">
      <c r="A174" s="902" t="s">
        <v>4252</v>
      </c>
      <c r="B174" s="903" t="s">
        <v>467</v>
      </c>
      <c r="C174" s="904"/>
      <c r="D174" s="904" t="s">
        <v>4240</v>
      </c>
      <c r="E174" s="907">
        <v>1</v>
      </c>
      <c r="F174" s="900"/>
      <c r="G174" s="901">
        <v>9.936849999999998</v>
      </c>
      <c r="H174" s="156">
        <f>IF(G174="","",G174-G174*COMPASS!$U$11)</f>
        <v>9.936849999999998</v>
      </c>
    </row>
    <row r="175" spans="1:8" ht="16.350000000000001" customHeight="1">
      <c r="A175" s="902" t="s">
        <v>4253</v>
      </c>
      <c r="B175" s="903" t="s">
        <v>467</v>
      </c>
      <c r="C175" s="904"/>
      <c r="D175" s="904" t="s">
        <v>4241</v>
      </c>
      <c r="E175" s="907">
        <v>1</v>
      </c>
      <c r="F175" s="900"/>
      <c r="G175" s="901">
        <v>13.935949999999998</v>
      </c>
      <c r="H175" s="156">
        <f>IF(G175="","",G175-G175*COMPASS!$U$11)</f>
        <v>13.935949999999998</v>
      </c>
    </row>
    <row r="176" spans="1:8" ht="16.350000000000001" customHeight="1">
      <c r="A176" s="902" t="s">
        <v>4254</v>
      </c>
      <c r="B176" s="903" t="s">
        <v>467</v>
      </c>
      <c r="C176" s="904"/>
      <c r="D176" s="904" t="s">
        <v>4242</v>
      </c>
      <c r="E176" s="907">
        <v>1</v>
      </c>
      <c r="F176" s="900"/>
      <c r="G176" s="901">
        <v>13.469049999999998</v>
      </c>
      <c r="H176" s="156">
        <f>IF(G176="","",G176-G176*COMPASS!$U$11)</f>
        <v>13.469049999999998</v>
      </c>
    </row>
    <row r="177" spans="1:8" ht="16.350000000000001" customHeight="1">
      <c r="A177" s="902" t="s">
        <v>16676</v>
      </c>
      <c r="B177" s="903" t="s">
        <v>467</v>
      </c>
      <c r="C177" s="904"/>
      <c r="D177" s="904" t="s">
        <v>16677</v>
      </c>
      <c r="E177" s="905">
        <v>1</v>
      </c>
      <c r="F177" s="906" t="s">
        <v>445</v>
      </c>
      <c r="G177" s="916">
        <v>12.04</v>
      </c>
      <c r="H177" s="156">
        <f>IF(G177="","",G177-G177*COMPASS!$U$11)</f>
        <v>12.04</v>
      </c>
    </row>
    <row r="178" spans="1:8" ht="16.350000000000001" customHeight="1">
      <c r="A178" s="902" t="s">
        <v>10243</v>
      </c>
      <c r="B178" s="903" t="s">
        <v>467</v>
      </c>
      <c r="C178" s="904"/>
      <c r="D178" s="932" t="s">
        <v>9950</v>
      </c>
      <c r="E178" s="905">
        <v>1</v>
      </c>
      <c r="F178" s="906"/>
      <c r="G178" s="983">
        <v>9.64</v>
      </c>
      <c r="H178" s="156">
        <f>IF(G178="","",G178-G178*COMPASS!$U$11)</f>
        <v>9.64</v>
      </c>
    </row>
    <row r="179" spans="1:8" ht="16.350000000000001" customHeight="1">
      <c r="A179" s="902" t="s">
        <v>10244</v>
      </c>
      <c r="B179" s="903" t="s">
        <v>467</v>
      </c>
      <c r="C179" s="904"/>
      <c r="D179" s="932" t="s">
        <v>9952</v>
      </c>
      <c r="E179" s="905">
        <v>1</v>
      </c>
      <c r="F179" s="906"/>
      <c r="G179" s="983">
        <v>12.38</v>
      </c>
      <c r="H179" s="156">
        <f>IF(G179="","",G179-G179*COMPASS!$U$11)</f>
        <v>12.38</v>
      </c>
    </row>
    <row r="180" spans="1:8" ht="16.350000000000001" customHeight="1">
      <c r="A180" s="902" t="s">
        <v>10245</v>
      </c>
      <c r="B180" s="903" t="s">
        <v>467</v>
      </c>
      <c r="C180" s="904"/>
      <c r="D180" s="932" t="s">
        <v>10246</v>
      </c>
      <c r="E180" s="905">
        <v>1</v>
      </c>
      <c r="F180" s="906"/>
      <c r="G180" s="983">
        <v>13.57</v>
      </c>
      <c r="H180" s="156">
        <f>IF(G180="","",G180-G180*COMPASS!$U$11)</f>
        <v>13.57</v>
      </c>
    </row>
    <row r="181" spans="1:8" ht="16.350000000000001" customHeight="1">
      <c r="A181" s="902" t="s">
        <v>9949</v>
      </c>
      <c r="B181" s="903" t="s">
        <v>467</v>
      </c>
      <c r="C181" s="904"/>
      <c r="D181" s="932" t="s">
        <v>9950</v>
      </c>
      <c r="E181" s="905">
        <v>1</v>
      </c>
      <c r="F181" s="986"/>
      <c r="G181" s="983">
        <v>10.37</v>
      </c>
      <c r="H181" s="156">
        <f>IF(G181="","",G181-G181*COMPASS!$U$11)</f>
        <v>10.37</v>
      </c>
    </row>
    <row r="182" spans="1:8" ht="16.350000000000001" customHeight="1">
      <c r="A182" s="902" t="s">
        <v>9951</v>
      </c>
      <c r="B182" s="903" t="s">
        <v>467</v>
      </c>
      <c r="C182" s="904"/>
      <c r="D182" s="932" t="s">
        <v>9952</v>
      </c>
      <c r="E182" s="905">
        <v>1</v>
      </c>
      <c r="F182" s="986"/>
      <c r="G182" s="983">
        <v>13.37</v>
      </c>
      <c r="H182" s="156">
        <f>IF(G182="","",G182-G182*COMPASS!$U$11)</f>
        <v>13.37</v>
      </c>
    </row>
    <row r="183" spans="1:8" ht="16.350000000000001" customHeight="1">
      <c r="A183" s="902" t="s">
        <v>9953</v>
      </c>
      <c r="B183" s="903" t="s">
        <v>467</v>
      </c>
      <c r="C183" s="904"/>
      <c r="D183" s="932" t="s">
        <v>9954</v>
      </c>
      <c r="E183" s="905">
        <v>1</v>
      </c>
      <c r="F183" s="986"/>
      <c r="G183" s="983">
        <v>14.95</v>
      </c>
      <c r="H183" s="156">
        <f>IF(G183="","",G183-G183*COMPASS!$U$11)</f>
        <v>14.95</v>
      </c>
    </row>
    <row r="184" spans="1:8">
      <c r="A184" s="902" t="s">
        <v>3292</v>
      </c>
      <c r="B184" s="903" t="s">
        <v>467</v>
      </c>
      <c r="C184" s="904"/>
      <c r="D184" s="904" t="s">
        <v>3291</v>
      </c>
      <c r="E184" s="905">
        <v>1</v>
      </c>
      <c r="F184" s="906"/>
      <c r="G184" s="983">
        <v>18.63</v>
      </c>
      <c r="H184" s="156">
        <f>IF(G184="","",G184-G184*COMPASS!$U$11)</f>
        <v>18.63</v>
      </c>
    </row>
    <row r="185" spans="1:8">
      <c r="A185" s="902" t="s">
        <v>701</v>
      </c>
      <c r="B185" s="903" t="s">
        <v>467</v>
      </c>
      <c r="C185" s="904"/>
      <c r="D185" s="904" t="s">
        <v>1689</v>
      </c>
      <c r="E185" s="905">
        <v>1</v>
      </c>
      <c r="F185" s="906"/>
      <c r="G185" s="916">
        <v>10.199999999999999</v>
      </c>
      <c r="H185" s="156">
        <f>IF(G185="","",G185-G185*COMPASS!$U$11)</f>
        <v>10.199999999999999</v>
      </c>
    </row>
    <row r="186" spans="1:8">
      <c r="A186" s="902" t="s">
        <v>11669</v>
      </c>
      <c r="B186" s="903" t="s">
        <v>216</v>
      </c>
      <c r="C186" s="904"/>
      <c r="D186" s="904" t="s">
        <v>15059</v>
      </c>
      <c r="E186" s="905">
        <v>1</v>
      </c>
      <c r="F186" s="906"/>
      <c r="G186" s="916">
        <v>51.1</v>
      </c>
      <c r="H186" s="156">
        <f>IF(G186="","",G186-G186*COMPASS!$U$11)</f>
        <v>51.1</v>
      </c>
    </row>
    <row r="187" spans="1:8">
      <c r="A187" s="902" t="s">
        <v>12346</v>
      </c>
      <c r="B187" s="903" t="s">
        <v>467</v>
      </c>
      <c r="C187" s="904"/>
      <c r="D187" s="904" t="s">
        <v>12347</v>
      </c>
      <c r="E187" s="905">
        <v>1</v>
      </c>
      <c r="F187" s="906"/>
      <c r="G187" s="916">
        <v>61.31</v>
      </c>
      <c r="H187" s="156">
        <f>IF(G187="","",G187-G187*COMPASS!$U$11)</f>
        <v>61.31</v>
      </c>
    </row>
    <row r="188" spans="1:8">
      <c r="A188" s="902" t="s">
        <v>15635</v>
      </c>
      <c r="B188" s="903" t="s">
        <v>467</v>
      </c>
      <c r="C188" s="904"/>
      <c r="D188" s="904" t="s">
        <v>15636</v>
      </c>
      <c r="E188" s="905">
        <v>1</v>
      </c>
      <c r="F188" s="917" t="s">
        <v>445</v>
      </c>
      <c r="G188" s="916">
        <v>26.32</v>
      </c>
      <c r="H188" s="156">
        <f>IF(G188="","",G188-G188*COMPASS!$U$11)</f>
        <v>26.32</v>
      </c>
    </row>
    <row r="189" spans="1:8">
      <c r="A189" s="902" t="s">
        <v>15637</v>
      </c>
      <c r="B189" s="903" t="s">
        <v>467</v>
      </c>
      <c r="C189" s="904"/>
      <c r="D189" s="904" t="s">
        <v>15638</v>
      </c>
      <c r="E189" s="905">
        <v>1</v>
      </c>
      <c r="F189" s="917" t="s">
        <v>445</v>
      </c>
      <c r="G189" s="916">
        <v>32.979999999999997</v>
      </c>
      <c r="H189" s="156">
        <f>IF(G189="","",G189-G189*COMPASS!$U$11)</f>
        <v>32.979999999999997</v>
      </c>
    </row>
    <row r="190" spans="1:8">
      <c r="A190" s="902" t="s">
        <v>16678</v>
      </c>
      <c r="B190" s="903" t="s">
        <v>467</v>
      </c>
      <c r="C190" s="1546"/>
      <c r="D190" s="904" t="s">
        <v>16679</v>
      </c>
      <c r="E190" s="905">
        <v>1</v>
      </c>
      <c r="F190" s="906" t="s">
        <v>445</v>
      </c>
      <c r="G190" s="916">
        <v>65.36</v>
      </c>
      <c r="H190" s="156">
        <f>IF(G190="","",G190-G190*COMPASS!$U$11)</f>
        <v>65.36</v>
      </c>
    </row>
    <row r="191" spans="1:8">
      <c r="A191" s="933" t="s">
        <v>9402</v>
      </c>
      <c r="B191" s="934"/>
      <c r="C191" s="935"/>
      <c r="D191" s="936"/>
      <c r="E191" s="937"/>
      <c r="F191" s="938"/>
      <c r="G191" s="939"/>
      <c r="H191" s="156" t="str">
        <f>IF(G191="","",G191-G191*COMPASS!$U$11)</f>
        <v/>
      </c>
    </row>
    <row r="192" spans="1:8">
      <c r="A192" s="902" t="s">
        <v>4272</v>
      </c>
      <c r="B192" s="903" t="s">
        <v>467</v>
      </c>
      <c r="C192" s="904"/>
      <c r="D192" s="904" t="s">
        <v>11932</v>
      </c>
      <c r="E192" s="905">
        <v>1</v>
      </c>
      <c r="F192" s="906"/>
      <c r="G192" s="987">
        <v>30.3</v>
      </c>
      <c r="H192" s="156">
        <f>IF(G192="","",G192-G192*COMPASS!$U$11)</f>
        <v>30.3</v>
      </c>
    </row>
    <row r="193" spans="1:8">
      <c r="A193" s="902" t="s">
        <v>4273</v>
      </c>
      <c r="B193" s="903" t="s">
        <v>467</v>
      </c>
      <c r="C193" s="904"/>
      <c r="D193" s="904" t="s">
        <v>8735</v>
      </c>
      <c r="E193" s="907">
        <v>1</v>
      </c>
      <c r="F193" s="906"/>
      <c r="G193" s="916">
        <v>60.34</v>
      </c>
      <c r="H193" s="156">
        <f>IF(G193="","",G193-G193*COMPASS!$U$11)</f>
        <v>60.34</v>
      </c>
    </row>
    <row r="194" spans="1:8">
      <c r="A194" s="902" t="s">
        <v>4274</v>
      </c>
      <c r="B194" s="903" t="s">
        <v>467</v>
      </c>
      <c r="C194" s="904"/>
      <c r="D194" s="904" t="s">
        <v>8736</v>
      </c>
      <c r="E194" s="907">
        <v>1</v>
      </c>
      <c r="F194" s="906"/>
      <c r="G194" s="916">
        <v>49.97</v>
      </c>
      <c r="H194" s="156">
        <f>IF(G194="","",G194-G194*COMPASS!$U$11)</f>
        <v>49.97</v>
      </c>
    </row>
    <row r="195" spans="1:8">
      <c r="A195" s="902" t="s">
        <v>4275</v>
      </c>
      <c r="B195" s="903" t="s">
        <v>216</v>
      </c>
      <c r="C195" s="904"/>
      <c r="D195" s="904" t="s">
        <v>8737</v>
      </c>
      <c r="E195" s="907">
        <v>1</v>
      </c>
      <c r="F195" s="906"/>
      <c r="G195" s="916">
        <v>55.14</v>
      </c>
      <c r="H195" s="156">
        <f>IF(G195="","",G195-G195*COMPASS!$U$11)</f>
        <v>55.14</v>
      </c>
    </row>
    <row r="196" spans="1:8">
      <c r="A196" s="902" t="s">
        <v>4276</v>
      </c>
      <c r="B196" s="903" t="s">
        <v>467</v>
      </c>
      <c r="C196" s="904"/>
      <c r="D196" s="904" t="s">
        <v>16845</v>
      </c>
      <c r="E196" s="907">
        <v>1</v>
      </c>
      <c r="F196" s="906"/>
      <c r="G196" s="916">
        <v>87.09</v>
      </c>
      <c r="H196" s="156">
        <f>IF(G196="","",G196-G196*COMPASS!$U$11)</f>
        <v>87.09</v>
      </c>
    </row>
    <row r="197" spans="1:8">
      <c r="A197" s="902" t="s">
        <v>4277</v>
      </c>
      <c r="B197" s="903" t="s">
        <v>467</v>
      </c>
      <c r="C197" s="904"/>
      <c r="D197" s="904" t="s">
        <v>16846</v>
      </c>
      <c r="E197" s="907">
        <v>1</v>
      </c>
      <c r="F197" s="906"/>
      <c r="G197" s="916">
        <v>79.98</v>
      </c>
      <c r="H197" s="156">
        <f>IF(G197="","",G197-G197*COMPASS!$U$11)</f>
        <v>79.98</v>
      </c>
    </row>
    <row r="198" spans="1:8">
      <c r="A198" s="902" t="s">
        <v>4691</v>
      </c>
      <c r="B198" s="903" t="s">
        <v>216</v>
      </c>
      <c r="C198" s="904"/>
      <c r="D198" s="904" t="s">
        <v>4692</v>
      </c>
      <c r="E198" s="905">
        <v>1</v>
      </c>
      <c r="F198" s="906"/>
      <c r="G198" s="916">
        <v>577.69000000000005</v>
      </c>
      <c r="H198" s="156">
        <f>IF(G198="","",G198-G198*COMPASS!$U$11)</f>
        <v>577.69000000000005</v>
      </c>
    </row>
    <row r="199" spans="1:8">
      <c r="A199" s="902" t="s">
        <v>13253</v>
      </c>
      <c r="B199" s="903" t="s">
        <v>467</v>
      </c>
      <c r="C199" s="904"/>
      <c r="D199" s="904" t="s">
        <v>13254</v>
      </c>
      <c r="E199" s="907">
        <v>1</v>
      </c>
      <c r="F199" s="906"/>
      <c r="G199" s="916">
        <v>84.75</v>
      </c>
      <c r="H199" s="156">
        <f>IF(G199="","",G199-G199*COMPASS!$U$11)</f>
        <v>84.75</v>
      </c>
    </row>
    <row r="200" spans="1:8">
      <c r="A200" s="902" t="s">
        <v>13255</v>
      </c>
      <c r="B200" s="903" t="s">
        <v>467</v>
      </c>
      <c r="C200" s="904"/>
      <c r="D200" s="904" t="s">
        <v>13256</v>
      </c>
      <c r="E200" s="907">
        <v>1</v>
      </c>
      <c r="F200" s="906"/>
      <c r="G200" s="916">
        <v>32.76</v>
      </c>
      <c r="H200" s="156">
        <f>IF(G200="","",G200-G200*COMPASS!$U$11)</f>
        <v>32.76</v>
      </c>
    </row>
    <row r="201" spans="1:8">
      <c r="A201" s="902" t="s">
        <v>13257</v>
      </c>
      <c r="B201" s="903" t="s">
        <v>467</v>
      </c>
      <c r="C201" s="904"/>
      <c r="D201" s="904" t="s">
        <v>13258</v>
      </c>
      <c r="E201" s="907">
        <v>1</v>
      </c>
      <c r="F201" s="906"/>
      <c r="G201" s="916">
        <v>36.229999999999997</v>
      </c>
      <c r="H201" s="156">
        <f>IF(G201="","",G201-G201*COMPASS!$U$11)</f>
        <v>36.229999999999997</v>
      </c>
    </row>
    <row r="202" spans="1:8">
      <c r="A202" s="902" t="s">
        <v>13259</v>
      </c>
      <c r="B202" s="903" t="s">
        <v>467</v>
      </c>
      <c r="C202" s="904"/>
      <c r="D202" s="904" t="s">
        <v>13260</v>
      </c>
      <c r="E202" s="907">
        <v>1</v>
      </c>
      <c r="F202" s="906"/>
      <c r="G202" s="916">
        <v>39.21</v>
      </c>
      <c r="H202" s="156">
        <f>IF(G202="","",G202-G202*COMPASS!$U$11)</f>
        <v>39.21</v>
      </c>
    </row>
  </sheetData>
  <sheetProtection algorithmName="SHA-512" hashValue="QkwsW7pkeFkL18BvV7q6rb5fKOtuNMpVMs06GOWk9urGdCKXly09u0RC07XuAgftSjKmGLAGbY/SiuY75VMqkA==" saltValue="VpaXHCtuO9yy1+x0DEUMDA==" spinCount="100000" sheet="1" objects="1" scenarios="1"/>
  <mergeCells count="1">
    <mergeCell ref="D1:G1"/>
  </mergeCells>
  <phoneticPr fontId="21" type="noConversion"/>
  <hyperlinks>
    <hyperlink ref="H2" location="Indice" display="Indice" xr:uid="{00000000-0004-0000-0900-000000000000}"/>
    <hyperlink ref="D1" r:id="rId1" xr:uid="{00000000-0004-0000-0900-000001000000}"/>
    <hyperlink ref="A82" location="'Listino ORCA CORRENTE'!A6" display="ORCA - Armadi a Parete" xr:uid="{3712FD52-6EBB-491D-8A10-43F442EB9B45}"/>
    <hyperlink ref="A91" location="'Listino ORCA CORRENTE'!A6" display="ORCA - Armadi SERVER" xr:uid="{F00A4769-AA3C-49D5-947A-93F528EC3900}"/>
    <hyperlink ref="A96" location="'Listino ORCA CORRENTE'!A6" display="ORCA - Armadi  a Pavimento" xr:uid="{DD8F2B59-C3C1-4B81-A9C5-DB097A1C4CCD}"/>
    <hyperlink ref="A139" location="'Listino ORCA CORRENTE'!A6" display="ORCA - ARMADIO DI SICUREZZA" xr:uid="{FD3CC82B-BDE3-4701-B0D5-5C835FCECDAC}"/>
    <hyperlink ref="A163" location="'Listino ORCA CORRENTE'!A6" display="ORCA - ACCESSORI" xr:uid="{6C99F96F-EB88-4C9E-8F81-8C135CB25212}"/>
    <hyperlink ref="A109" location="'Listino ORCA CORRENTE'!A6" display="ORCA - ZOCCOLI" xr:uid="{E0F95B54-ED62-44D4-9594-4B58AA8EB8D8}"/>
    <hyperlink ref="A143" location="'Listino ORCA CORRENTE'!A6" display="ORCA - Ripiani" xr:uid="{490B9989-755A-4F5E-AFFF-3145D748E530}"/>
    <hyperlink ref="A117" location="'Listino ORCA CORRENTE'!A6" display="ORCA - Ventole" xr:uid="{79E91E38-890F-47BA-B6D5-EC8ECAB334C4}"/>
    <hyperlink ref="A191" location="'Listino ORCA CORRENTE'!A6" display="ORCA - Canaline di Alimentazione" xr:uid="{B691C1A5-9CD3-4B1C-A2AE-A841F633F9E5}"/>
    <hyperlink ref="A5" location="'Listino ORCA CORRENTE'!A6" display="ORCA - Armadi SERVER" xr:uid="{ECC9F4CE-D1CB-4041-B337-8BE0F5CCB9DC}"/>
    <hyperlink ref="A15" location="'Listino ORCA CORRENTE'!A6" display="ORCA - Armadi  a Pavimento" xr:uid="{C521FE0F-C70B-4945-AB22-10EB4F42303D}"/>
    <hyperlink ref="A66" location="'Listino ORCA CORRENTE'!A6" display="ORCA - Armadi a parete - ASSEMBLATI" xr:uid="{5F15CF20-F128-43FE-A299-FA2DF962F46D}"/>
    <hyperlink ref="A74" location="'Listino ORCA CORRENTE'!A6" display="ORCA - Armadi a parete - FLAT PACK" xr:uid="{D3200F37-F0F4-4E8F-A706-5C6AE8D57E36}"/>
    <hyperlink ref="A62" location="'Listino ORCA CORRENTE'!A6" display="ORCA - ARMADIO DI SICUREZZA" xr:uid="{934EF6FE-F5BF-4E3F-9785-574C6F5DDDF5}"/>
    <hyperlink ref="A45" location="'Listino ORCA CORRENTE'!A6" display="ORCA - ACCESSORI" xr:uid="{927D548A-B667-4548-BAC6-0C25E69DB8AF}"/>
    <hyperlink ref="A31" location="'Listino ORCA CORRENTE'!A6" display="ORCA - ZOCCOLI" xr:uid="{AC8A1D60-2CDF-4A72-B68F-C355D877D014}"/>
    <hyperlink ref="A39" location="'Listino ORCA CORRENTE'!A6" display="ORCA - Ventole" xr:uid="{818CFF77-CCD0-4BAA-885B-A5881CA8A7DB}"/>
    <hyperlink ref="A124" location="'Listino ORCA CORRENTE'!A6" display="ORCA - ACCESSORI" xr:uid="{AB8A521E-ECA8-409E-B1CA-FF22B536E34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workbookViewId="0">
      <pane ySplit="4" topLeftCell="A5" activePane="bottomLeft" state="frozen"/>
      <selection pane="bottomLeft" activeCell="D9" sqref="D9"/>
    </sheetView>
  </sheetViews>
  <sheetFormatPr defaultColWidth="9.44140625" defaultRowHeight="13.2"/>
  <cols>
    <col min="1" max="1" width="21.44140625" style="300" customWidth="1"/>
    <col min="2" max="2" width="4" style="89" customWidth="1"/>
    <col min="3" max="3" width="14.5546875" style="50" customWidth="1"/>
    <col min="4" max="4" width="77.88671875" style="48" customWidth="1"/>
    <col min="5" max="5" width="4.5546875" style="328" bestFit="1" customWidth="1"/>
    <col min="6" max="6" width="5.5546875" style="482" bestFit="1" customWidth="1"/>
    <col min="7" max="7" width="8.44140625" style="436" bestFit="1" customWidth="1"/>
    <col min="8" max="8" width="10" style="366" bestFit="1" customWidth="1"/>
    <col min="9" max="16384" width="9.44140625" style="49"/>
  </cols>
  <sheetData>
    <row r="1" spans="1:8">
      <c r="A1" s="53" t="str">
        <f>'LS CABLE'!A1</f>
        <v>Listino Febbraio26</v>
      </c>
      <c r="B1" s="81"/>
      <c r="C1" s="54"/>
      <c r="D1" s="1376" t="s">
        <v>11933</v>
      </c>
      <c r="E1" s="1377"/>
      <c r="F1" s="1377"/>
      <c r="G1" s="1377"/>
      <c r="H1" s="178"/>
    </row>
    <row r="2" spans="1:8" ht="13.8" thickBot="1">
      <c r="A2" s="55"/>
      <c r="B2" s="83"/>
      <c r="C2" s="56"/>
      <c r="D2" s="46"/>
      <c r="E2" s="304"/>
      <c r="F2" s="527"/>
      <c r="G2" s="158"/>
      <c r="H2" s="179" t="s">
        <v>190</v>
      </c>
    </row>
    <row r="3" spans="1:8" ht="25.2">
      <c r="A3" s="159" t="s">
        <v>8027</v>
      </c>
      <c r="B3" s="34"/>
      <c r="C3" s="298"/>
      <c r="D3" s="191"/>
      <c r="E3" s="326"/>
      <c r="F3" s="528"/>
      <c r="G3" s="434"/>
      <c r="H3" s="364"/>
    </row>
    <row r="4" spans="1:8" s="80" customFormat="1">
      <c r="A4" s="160" t="str">
        <f>'LS CABLE'!A4</f>
        <v>Cod. Compass</v>
      </c>
      <c r="B4" s="299"/>
      <c r="C4" s="160" t="s">
        <v>217</v>
      </c>
      <c r="D4" s="301" t="s">
        <v>219</v>
      </c>
      <c r="E4" s="327" t="s">
        <v>490</v>
      </c>
      <c r="F4" s="529"/>
      <c r="G4" s="435" t="s">
        <v>189</v>
      </c>
      <c r="H4" s="365" t="s">
        <v>491</v>
      </c>
    </row>
    <row r="5" spans="1:8" ht="24" customHeight="1">
      <c r="A5" s="465" t="s">
        <v>6968</v>
      </c>
      <c r="B5" s="466"/>
      <c r="C5" s="467"/>
      <c r="D5" s="789"/>
      <c r="E5" s="1216"/>
      <c r="F5" s="468"/>
      <c r="G5" s="790"/>
      <c r="H5" s="1074"/>
    </row>
    <row r="6" spans="1:8" ht="14.85" customHeight="1">
      <c r="A6" s="399" t="s">
        <v>8177</v>
      </c>
      <c r="B6" s="399"/>
      <c r="C6" s="399"/>
      <c r="D6" s="508"/>
      <c r="E6" s="792"/>
      <c r="F6" s="791"/>
      <c r="G6" s="792"/>
      <c r="H6" s="399"/>
    </row>
    <row r="7" spans="1:8" ht="14.85" customHeight="1">
      <c r="A7" s="352" t="s">
        <v>8178</v>
      </c>
      <c r="B7" s="375" t="s">
        <v>216</v>
      </c>
      <c r="C7" s="297">
        <v>440100</v>
      </c>
      <c r="D7" s="297" t="s">
        <v>8179</v>
      </c>
      <c r="E7" s="389">
        <v>1</v>
      </c>
      <c r="F7" s="586"/>
      <c r="G7" s="486">
        <v>1.7925</v>
      </c>
      <c r="H7" s="486"/>
    </row>
    <row r="8" spans="1:8" ht="14.85" customHeight="1">
      <c r="A8" s="352" t="s">
        <v>8180</v>
      </c>
      <c r="B8" s="375" t="s">
        <v>467</v>
      </c>
      <c r="C8" s="297">
        <v>440101</v>
      </c>
      <c r="D8" s="297" t="s">
        <v>8181</v>
      </c>
      <c r="E8" s="389">
        <v>1</v>
      </c>
      <c r="F8" s="586"/>
      <c r="G8" s="486">
        <v>1.7925</v>
      </c>
      <c r="H8" s="1075"/>
    </row>
    <row r="9" spans="1:8" ht="14.85" customHeight="1">
      <c r="A9" s="352" t="s">
        <v>8182</v>
      </c>
      <c r="B9" s="375" t="s">
        <v>467</v>
      </c>
      <c r="C9" s="297">
        <v>440102</v>
      </c>
      <c r="D9" s="297" t="s">
        <v>8183</v>
      </c>
      <c r="E9" s="389">
        <v>1</v>
      </c>
      <c r="F9" s="586"/>
      <c r="G9" s="486">
        <v>1.7925</v>
      </c>
      <c r="H9" s="1075"/>
    </row>
    <row r="10" spans="1:8" ht="14.85" customHeight="1">
      <c r="A10" s="352" t="s">
        <v>8184</v>
      </c>
      <c r="B10" s="375" t="s">
        <v>216</v>
      </c>
      <c r="C10" s="297">
        <v>440103</v>
      </c>
      <c r="D10" s="297" t="s">
        <v>8185</v>
      </c>
      <c r="E10" s="389">
        <v>1</v>
      </c>
      <c r="F10" s="586"/>
      <c r="G10" s="486">
        <v>2.1793999999999998</v>
      </c>
      <c r="H10" s="1075"/>
    </row>
    <row r="11" spans="1:8" ht="14.85" customHeight="1">
      <c r="A11" s="352" t="s">
        <v>8186</v>
      </c>
      <c r="B11" s="375" t="s">
        <v>467</v>
      </c>
      <c r="C11" s="297">
        <v>440105</v>
      </c>
      <c r="D11" s="297" t="s">
        <v>8187</v>
      </c>
      <c r="E11" s="389">
        <v>1</v>
      </c>
      <c r="F11" s="586"/>
      <c r="G11" s="486">
        <v>0.67700000000000005</v>
      </c>
      <c r="H11" s="1075"/>
    </row>
    <row r="12" spans="1:8" ht="14.85" customHeight="1">
      <c r="A12" s="352" t="s">
        <v>10135</v>
      </c>
      <c r="B12" s="375" t="s">
        <v>216</v>
      </c>
      <c r="C12" s="297">
        <v>440106</v>
      </c>
      <c r="D12" s="297" t="s">
        <v>10136</v>
      </c>
      <c r="E12" s="389">
        <v>1</v>
      </c>
      <c r="F12" s="586"/>
      <c r="G12" s="486">
        <v>2.8823000000000003</v>
      </c>
      <c r="H12" s="1075"/>
    </row>
    <row r="13" spans="1:8" ht="14.85" customHeight="1">
      <c r="A13" s="352" t="s">
        <v>10137</v>
      </c>
      <c r="B13" s="375" t="s">
        <v>467</v>
      </c>
      <c r="C13" s="297">
        <v>1406273</v>
      </c>
      <c r="D13" s="297" t="s">
        <v>10138</v>
      </c>
      <c r="E13" s="389">
        <v>1</v>
      </c>
      <c r="F13" s="586"/>
      <c r="G13" s="486">
        <v>5.16</v>
      </c>
      <c r="H13" s="1075"/>
    </row>
    <row r="14" spans="1:8" ht="14.85" customHeight="1">
      <c r="A14" s="399" t="s">
        <v>8170</v>
      </c>
      <c r="B14" s="399"/>
      <c r="C14" s="399"/>
      <c r="D14" s="508"/>
      <c r="E14" s="792"/>
      <c r="F14" s="791"/>
      <c r="G14" s="793"/>
      <c r="H14" s="399"/>
    </row>
    <row r="15" spans="1:8" ht="14.85" customHeight="1">
      <c r="A15" s="352" t="s">
        <v>9611</v>
      </c>
      <c r="B15" s="375" t="s">
        <v>216</v>
      </c>
      <c r="C15" s="297" t="s">
        <v>9612</v>
      </c>
      <c r="D15" s="297" t="s">
        <v>8038</v>
      </c>
      <c r="E15" s="389">
        <v>305</v>
      </c>
      <c r="F15" s="586"/>
      <c r="G15" s="486">
        <v>1.2134837999999999</v>
      </c>
      <c r="H15" s="1075"/>
    </row>
    <row r="16" spans="1:8" ht="14.85" customHeight="1">
      <c r="A16" s="352" t="s">
        <v>9613</v>
      </c>
      <c r="B16" s="375" t="s">
        <v>216</v>
      </c>
      <c r="C16" s="297" t="s">
        <v>9614</v>
      </c>
      <c r="D16" s="297" t="s">
        <v>8498</v>
      </c>
      <c r="E16" s="389">
        <v>500</v>
      </c>
      <c r="F16" s="586"/>
      <c r="G16" s="486">
        <v>1.2134837999999999</v>
      </c>
      <c r="H16" s="1075"/>
    </row>
    <row r="17" spans="1:8" ht="14.85" customHeight="1">
      <c r="A17" s="352" t="s">
        <v>9615</v>
      </c>
      <c r="B17" s="375" t="s">
        <v>571</v>
      </c>
      <c r="C17" s="297" t="s">
        <v>9616</v>
      </c>
      <c r="D17" s="297" t="s">
        <v>8171</v>
      </c>
      <c r="E17" s="389">
        <v>305</v>
      </c>
      <c r="F17" s="586" t="s">
        <v>7911</v>
      </c>
      <c r="G17" s="486">
        <v>0.7128000000000001</v>
      </c>
      <c r="H17" s="1075"/>
    </row>
    <row r="18" spans="1:8" ht="14.85" customHeight="1">
      <c r="A18" s="352" t="s">
        <v>11177</v>
      </c>
      <c r="B18" s="376" t="s">
        <v>467</v>
      </c>
      <c r="C18" s="316" t="s">
        <v>11178</v>
      </c>
      <c r="D18" s="316" t="s">
        <v>8171</v>
      </c>
      <c r="E18" s="389">
        <v>305</v>
      </c>
      <c r="F18" s="586"/>
      <c r="G18" s="486">
        <v>1.1235837999999998</v>
      </c>
      <c r="H18" s="1075"/>
    </row>
    <row r="19" spans="1:8" ht="14.85" customHeight="1">
      <c r="A19" s="352" t="s">
        <v>11179</v>
      </c>
      <c r="B19" s="376" t="s">
        <v>216</v>
      </c>
      <c r="C19" s="316" t="s">
        <v>11180</v>
      </c>
      <c r="D19" s="316" t="s">
        <v>9617</v>
      </c>
      <c r="E19" s="389">
        <v>500</v>
      </c>
      <c r="F19" s="586"/>
      <c r="G19" s="486">
        <v>1.1235837999999998</v>
      </c>
      <c r="H19" s="1075"/>
    </row>
    <row r="20" spans="1:8" ht="14.85" customHeight="1">
      <c r="A20" s="352" t="s">
        <v>8029</v>
      </c>
      <c r="B20" s="376" t="s">
        <v>216</v>
      </c>
      <c r="C20" s="297" t="s">
        <v>8030</v>
      </c>
      <c r="D20" s="297" t="s">
        <v>8031</v>
      </c>
      <c r="E20" s="389">
        <v>305</v>
      </c>
      <c r="F20" s="586"/>
      <c r="G20" s="486">
        <v>0.81516084918032783</v>
      </c>
      <c r="H20" s="1075"/>
    </row>
    <row r="21" spans="1:8" ht="14.85" customHeight="1">
      <c r="A21" s="352" t="s">
        <v>8510</v>
      </c>
      <c r="B21" s="376" t="s">
        <v>216</v>
      </c>
      <c r="C21" s="297" t="s">
        <v>8499</v>
      </c>
      <c r="D21" s="297" t="s">
        <v>8500</v>
      </c>
      <c r="E21" s="389">
        <v>305</v>
      </c>
      <c r="F21" s="586"/>
      <c r="G21" s="486">
        <v>0.81516084918032783</v>
      </c>
      <c r="H21" s="1075"/>
    </row>
    <row r="22" spans="1:8" ht="14.85" customHeight="1">
      <c r="A22" s="352" t="s">
        <v>8188</v>
      </c>
      <c r="B22" s="375" t="s">
        <v>216</v>
      </c>
      <c r="C22" s="297" t="s">
        <v>8189</v>
      </c>
      <c r="D22" s="297" t="s">
        <v>8190</v>
      </c>
      <c r="E22" s="389">
        <v>500</v>
      </c>
      <c r="F22" s="586"/>
      <c r="G22" s="486">
        <v>1.5434838</v>
      </c>
      <c r="H22" s="1075"/>
    </row>
    <row r="23" spans="1:8" ht="14.85" customHeight="1">
      <c r="A23" s="352" t="s">
        <v>10139</v>
      </c>
      <c r="B23" s="375" t="s">
        <v>216</v>
      </c>
      <c r="C23" s="297" t="s">
        <v>10140</v>
      </c>
      <c r="D23" s="297" t="s">
        <v>13548</v>
      </c>
      <c r="E23" s="389">
        <v>500</v>
      </c>
      <c r="F23" s="586"/>
      <c r="G23" s="486">
        <v>1.4153089599999999</v>
      </c>
      <c r="H23" s="1075"/>
    </row>
    <row r="24" spans="1:8" ht="14.85" customHeight="1">
      <c r="A24" s="352" t="s">
        <v>8336</v>
      </c>
      <c r="B24" s="375" t="s">
        <v>571</v>
      </c>
      <c r="C24" s="297" t="s">
        <v>8333</v>
      </c>
      <c r="D24" s="316" t="s">
        <v>8387</v>
      </c>
      <c r="E24" s="389">
        <v>500</v>
      </c>
      <c r="F24" s="586" t="s">
        <v>7911</v>
      </c>
      <c r="G24" s="486">
        <v>0.97200000000000009</v>
      </c>
      <c r="H24" s="1075"/>
    </row>
    <row r="25" spans="1:8" ht="14.85" customHeight="1">
      <c r="A25" s="352" t="s">
        <v>10034</v>
      </c>
      <c r="B25" s="375" t="s">
        <v>467</v>
      </c>
      <c r="C25" s="297" t="s">
        <v>10035</v>
      </c>
      <c r="D25" s="316" t="s">
        <v>13549</v>
      </c>
      <c r="E25" s="389">
        <v>500</v>
      </c>
      <c r="F25" s="586"/>
      <c r="G25" s="486">
        <v>1.31360896</v>
      </c>
      <c r="H25" s="1075"/>
    </row>
    <row r="26" spans="1:8" ht="14.85" customHeight="1">
      <c r="A26" s="352" t="s">
        <v>8032</v>
      </c>
      <c r="B26" s="375" t="s">
        <v>467</v>
      </c>
      <c r="C26" s="297" t="s">
        <v>8033</v>
      </c>
      <c r="D26" s="297" t="s">
        <v>8034</v>
      </c>
      <c r="E26" s="389">
        <v>500</v>
      </c>
      <c r="F26" s="586"/>
      <c r="G26" s="486">
        <v>1.4162680000000001</v>
      </c>
      <c r="H26" s="1075"/>
    </row>
    <row r="27" spans="1:8" ht="14.85" customHeight="1">
      <c r="A27" s="352" t="s">
        <v>8191</v>
      </c>
      <c r="B27" s="375" t="s">
        <v>467</v>
      </c>
      <c r="C27" s="297" t="s">
        <v>8192</v>
      </c>
      <c r="D27" s="297" t="s">
        <v>8193</v>
      </c>
      <c r="E27" s="389">
        <v>500</v>
      </c>
      <c r="F27" s="586"/>
      <c r="G27" s="486">
        <v>1.6163457599999997</v>
      </c>
      <c r="H27" s="1075"/>
    </row>
    <row r="28" spans="1:8" ht="14.85" customHeight="1">
      <c r="A28" s="352" t="s">
        <v>8705</v>
      </c>
      <c r="B28" s="375" t="s">
        <v>216</v>
      </c>
      <c r="C28" s="297" t="s">
        <v>8697</v>
      </c>
      <c r="D28" s="297" t="s">
        <v>8698</v>
      </c>
      <c r="E28" s="389">
        <v>500</v>
      </c>
      <c r="F28" s="586"/>
      <c r="G28" s="486">
        <v>1.4972457600000002</v>
      </c>
      <c r="H28" s="1075"/>
    </row>
    <row r="29" spans="1:8" ht="14.85" customHeight="1">
      <c r="A29" s="352" t="s">
        <v>8706</v>
      </c>
      <c r="B29" s="375" t="s">
        <v>216</v>
      </c>
      <c r="C29" s="297" t="s">
        <v>8699</v>
      </c>
      <c r="D29" s="297" t="s">
        <v>8700</v>
      </c>
      <c r="E29" s="389">
        <v>1000</v>
      </c>
      <c r="F29" s="586"/>
      <c r="G29" s="486">
        <v>1.4972457600000002</v>
      </c>
      <c r="H29" s="1075"/>
    </row>
    <row r="30" spans="1:8" ht="14.85" customHeight="1">
      <c r="A30" s="352" t="s">
        <v>8957</v>
      </c>
      <c r="B30" s="375" t="s">
        <v>467</v>
      </c>
      <c r="C30" s="297" t="s">
        <v>8958</v>
      </c>
      <c r="D30" s="297" t="s">
        <v>8959</v>
      </c>
      <c r="E30" s="389">
        <v>500</v>
      </c>
      <c r="F30" s="586"/>
      <c r="G30" s="486">
        <v>1.5212457599999998</v>
      </c>
      <c r="H30" s="1075"/>
    </row>
    <row r="31" spans="1:8" ht="14.85" customHeight="1">
      <c r="A31" s="352" t="s">
        <v>8035</v>
      </c>
      <c r="B31" s="375" t="s">
        <v>216</v>
      </c>
      <c r="C31" s="297" t="s">
        <v>8036</v>
      </c>
      <c r="D31" s="297" t="s">
        <v>8037</v>
      </c>
      <c r="E31" s="389">
        <v>500</v>
      </c>
      <c r="F31" s="586"/>
      <c r="G31" s="486">
        <v>1.6492372399999999</v>
      </c>
      <c r="H31" s="1075"/>
    </row>
    <row r="32" spans="1:8" ht="14.85" customHeight="1">
      <c r="A32" s="352" t="s">
        <v>10141</v>
      </c>
      <c r="B32" s="375" t="s">
        <v>467</v>
      </c>
      <c r="C32" s="297" t="s">
        <v>10142</v>
      </c>
      <c r="D32" s="297" t="s">
        <v>10143</v>
      </c>
      <c r="E32" s="389">
        <v>1000</v>
      </c>
      <c r="F32" s="586"/>
      <c r="G32" s="486">
        <v>1.6492372399999999</v>
      </c>
      <c r="H32" s="1075"/>
    </row>
    <row r="33" spans="1:8" ht="14.85" customHeight="1">
      <c r="A33" s="352" t="s">
        <v>12962</v>
      </c>
      <c r="B33" s="375" t="s">
        <v>216</v>
      </c>
      <c r="C33" s="345" t="s">
        <v>12963</v>
      </c>
      <c r="D33" s="297" t="s">
        <v>12964</v>
      </c>
      <c r="E33" s="389">
        <v>1000</v>
      </c>
      <c r="F33" s="580"/>
      <c r="G33" s="486">
        <v>3.4056908800000003</v>
      </c>
      <c r="H33" s="1075"/>
    </row>
    <row r="34" spans="1:8" ht="14.85" customHeight="1">
      <c r="A34" s="352" t="s">
        <v>12106</v>
      </c>
      <c r="B34" s="375" t="s">
        <v>216</v>
      </c>
      <c r="C34" s="345" t="s">
        <v>12107</v>
      </c>
      <c r="D34" s="297" t="s">
        <v>12965</v>
      </c>
      <c r="E34" s="389">
        <v>1000</v>
      </c>
      <c r="F34" s="580"/>
      <c r="G34" s="486">
        <v>2.4730908799999995</v>
      </c>
      <c r="H34" s="1075"/>
    </row>
    <row r="35" spans="1:8" ht="14.85" customHeight="1">
      <c r="A35" s="399" t="s">
        <v>7375</v>
      </c>
      <c r="B35" s="399"/>
      <c r="C35" s="399"/>
      <c r="D35" s="508"/>
      <c r="E35" s="792"/>
      <c r="F35" s="791"/>
      <c r="G35" s="793"/>
      <c r="H35" s="1224"/>
    </row>
    <row r="36" spans="1:8" ht="14.85" customHeight="1">
      <c r="A36" s="352" t="s">
        <v>8824</v>
      </c>
      <c r="B36" s="375" t="s">
        <v>216</v>
      </c>
      <c r="C36" s="297">
        <v>418002</v>
      </c>
      <c r="D36" s="297" t="s">
        <v>8825</v>
      </c>
      <c r="E36" s="389">
        <v>1</v>
      </c>
      <c r="F36" s="586"/>
      <c r="G36" s="486">
        <v>69.239999999999995</v>
      </c>
      <c r="H36" s="1075"/>
    </row>
    <row r="37" spans="1:8" ht="14.85" customHeight="1">
      <c r="A37" s="352" t="s">
        <v>8046</v>
      </c>
      <c r="B37" s="375" t="s">
        <v>216</v>
      </c>
      <c r="C37" s="297">
        <v>418003</v>
      </c>
      <c r="D37" s="297" t="s">
        <v>8047</v>
      </c>
      <c r="E37" s="389">
        <v>1</v>
      </c>
      <c r="F37" s="586"/>
      <c r="G37" s="486">
        <v>99.45</v>
      </c>
      <c r="H37" s="1075"/>
    </row>
    <row r="38" spans="1:8" ht="14.85" customHeight="1">
      <c r="A38" s="399" t="s">
        <v>8960</v>
      </c>
      <c r="B38" s="399"/>
      <c r="C38" s="399"/>
      <c r="D38" s="508"/>
      <c r="E38" s="792"/>
      <c r="F38" s="791"/>
      <c r="G38" s="792"/>
      <c r="H38" s="1224"/>
    </row>
    <row r="39" spans="1:8" ht="14.85" customHeight="1">
      <c r="A39" s="352" t="s">
        <v>8961</v>
      </c>
      <c r="B39" s="375" t="s">
        <v>571</v>
      </c>
      <c r="C39" s="297">
        <v>418073</v>
      </c>
      <c r="D39" s="316" t="s">
        <v>8962</v>
      </c>
      <c r="E39" s="389">
        <v>10</v>
      </c>
      <c r="F39" s="586" t="s">
        <v>7911</v>
      </c>
      <c r="G39" s="486">
        <v>2.2999999999999998</v>
      </c>
      <c r="H39" s="1075"/>
    </row>
    <row r="40" spans="1:8" ht="14.85" customHeight="1">
      <c r="A40" s="352" t="s">
        <v>10043</v>
      </c>
      <c r="B40" s="375" t="s">
        <v>216</v>
      </c>
      <c r="C40" s="297" t="s">
        <v>10044</v>
      </c>
      <c r="D40" s="316" t="s">
        <v>10045</v>
      </c>
      <c r="E40" s="389">
        <v>1</v>
      </c>
      <c r="F40" s="586"/>
      <c r="G40" s="486">
        <v>35.700000000000003</v>
      </c>
      <c r="H40" s="1075"/>
    </row>
    <row r="41" spans="1:8" ht="14.85" customHeight="1">
      <c r="A41" s="352" t="s">
        <v>10046</v>
      </c>
      <c r="B41" s="375" t="s">
        <v>216</v>
      </c>
      <c r="C41" s="297" t="s">
        <v>10047</v>
      </c>
      <c r="D41" s="316" t="s">
        <v>10048</v>
      </c>
      <c r="E41" s="389">
        <v>1</v>
      </c>
      <c r="F41" s="586"/>
      <c r="G41" s="486">
        <v>35.700000000000003</v>
      </c>
      <c r="H41" s="1075"/>
    </row>
    <row r="42" spans="1:8" ht="14.85" customHeight="1">
      <c r="A42" s="399" t="s">
        <v>8039</v>
      </c>
      <c r="B42" s="399"/>
      <c r="C42" s="399"/>
      <c r="D42" s="508"/>
      <c r="E42" s="792"/>
      <c r="F42" s="791"/>
      <c r="G42" s="792"/>
      <c r="H42" s="1075"/>
    </row>
    <row r="43" spans="1:8" ht="14.85" customHeight="1">
      <c r="A43" s="352" t="s">
        <v>8337</v>
      </c>
      <c r="B43" s="375" t="s">
        <v>216</v>
      </c>
      <c r="C43" s="297">
        <v>418005</v>
      </c>
      <c r="D43" s="297" t="s">
        <v>8334</v>
      </c>
      <c r="E43" s="389">
        <v>1</v>
      </c>
      <c r="F43" s="586"/>
      <c r="G43" s="486">
        <v>138.79</v>
      </c>
      <c r="H43" s="1224"/>
    </row>
    <row r="44" spans="1:8" ht="14.85" customHeight="1">
      <c r="A44" s="352" t="s">
        <v>8042</v>
      </c>
      <c r="B44" s="375" t="s">
        <v>571</v>
      </c>
      <c r="C44" s="297">
        <v>418070</v>
      </c>
      <c r="D44" s="316" t="s">
        <v>8963</v>
      </c>
      <c r="E44" s="389">
        <v>10</v>
      </c>
      <c r="F44" s="586" t="s">
        <v>7911</v>
      </c>
      <c r="G44" s="486">
        <v>3.44</v>
      </c>
      <c r="H44" s="1075"/>
    </row>
    <row r="45" spans="1:8" ht="14.85" customHeight="1">
      <c r="A45" s="352" t="s">
        <v>10049</v>
      </c>
      <c r="B45" s="376" t="s">
        <v>467</v>
      </c>
      <c r="C45" s="316" t="s">
        <v>10050</v>
      </c>
      <c r="D45" s="316" t="s">
        <v>10051</v>
      </c>
      <c r="E45" s="389">
        <v>1</v>
      </c>
      <c r="F45" s="794"/>
      <c r="G45" s="486">
        <v>60.88</v>
      </c>
      <c r="H45" s="1075"/>
    </row>
    <row r="46" spans="1:8" ht="14.85" customHeight="1">
      <c r="A46" s="352" t="s">
        <v>10052</v>
      </c>
      <c r="B46" s="376" t="s">
        <v>467</v>
      </c>
      <c r="C46" s="297" t="s">
        <v>10053</v>
      </c>
      <c r="D46" s="316" t="s">
        <v>10054</v>
      </c>
      <c r="E46" s="389">
        <v>1</v>
      </c>
      <c r="F46" s="580"/>
      <c r="G46" s="486">
        <v>60.88</v>
      </c>
      <c r="H46" s="1075"/>
    </row>
    <row r="47" spans="1:8" ht="14.85" customHeight="1">
      <c r="A47" s="352" t="s">
        <v>8043</v>
      </c>
      <c r="B47" s="375" t="s">
        <v>467</v>
      </c>
      <c r="C47" s="297">
        <v>309321</v>
      </c>
      <c r="D47" s="297" t="s">
        <v>12260</v>
      </c>
      <c r="E47" s="389">
        <v>1</v>
      </c>
      <c r="F47" s="586"/>
      <c r="G47" s="486">
        <v>4.5</v>
      </c>
      <c r="H47" s="1075"/>
    </row>
    <row r="48" spans="1:8" ht="14.85" customHeight="1">
      <c r="A48" s="352" t="s">
        <v>8194</v>
      </c>
      <c r="B48" s="375" t="s">
        <v>467</v>
      </c>
      <c r="C48" s="297">
        <v>309322</v>
      </c>
      <c r="D48" s="297" t="s">
        <v>12261</v>
      </c>
      <c r="E48" s="389">
        <v>1</v>
      </c>
      <c r="F48" s="586"/>
      <c r="G48" s="486">
        <v>4.9000000000000004</v>
      </c>
      <c r="H48" s="1075"/>
    </row>
    <row r="49" spans="1:8" ht="14.85" customHeight="1">
      <c r="A49" s="352" t="s">
        <v>8044</v>
      </c>
      <c r="B49" s="375" t="s">
        <v>467</v>
      </c>
      <c r="C49" s="297">
        <v>309323</v>
      </c>
      <c r="D49" s="297" t="s">
        <v>12262</v>
      </c>
      <c r="E49" s="389">
        <v>1</v>
      </c>
      <c r="F49" s="586"/>
      <c r="G49" s="486">
        <v>4.92</v>
      </c>
      <c r="H49" s="1075"/>
    </row>
    <row r="50" spans="1:8" ht="14.85" customHeight="1">
      <c r="A50" s="352" t="s">
        <v>8045</v>
      </c>
      <c r="B50" s="375" t="s">
        <v>467</v>
      </c>
      <c r="C50" s="297">
        <v>309325</v>
      </c>
      <c r="D50" s="297" t="s">
        <v>12263</v>
      </c>
      <c r="E50" s="389">
        <v>1</v>
      </c>
      <c r="F50" s="586"/>
      <c r="G50" s="486">
        <v>6.18</v>
      </c>
      <c r="H50" s="1075"/>
    </row>
    <row r="51" spans="1:8" ht="14.85" customHeight="1">
      <c r="A51" s="399" t="s">
        <v>8048</v>
      </c>
      <c r="B51" s="399"/>
      <c r="C51" s="399"/>
      <c r="D51" s="897"/>
      <c r="E51" s="792"/>
      <c r="F51" s="399"/>
      <c r="G51" s="792"/>
      <c r="H51" s="1075"/>
    </row>
    <row r="52" spans="1:8" ht="14.85" customHeight="1">
      <c r="A52" s="352" t="s">
        <v>8040</v>
      </c>
      <c r="B52" s="375" t="s">
        <v>467</v>
      </c>
      <c r="C52" s="401">
        <v>418022</v>
      </c>
      <c r="D52" s="297" t="s">
        <v>8041</v>
      </c>
      <c r="E52" s="389">
        <v>1</v>
      </c>
      <c r="F52" s="586"/>
      <c r="G52" s="486">
        <v>33.619999999999997</v>
      </c>
      <c r="H52" s="1075"/>
    </row>
    <row r="53" spans="1:8" ht="14.85" customHeight="1">
      <c r="A53" s="346" t="s">
        <v>12264</v>
      </c>
      <c r="B53" s="375" t="s">
        <v>467</v>
      </c>
      <c r="C53" s="322" t="s">
        <v>12265</v>
      </c>
      <c r="D53" s="297" t="s">
        <v>8049</v>
      </c>
      <c r="E53" s="389">
        <v>1</v>
      </c>
      <c r="F53" s="586"/>
      <c r="G53" s="486">
        <v>96.77</v>
      </c>
      <c r="H53" s="1075"/>
    </row>
    <row r="54" spans="1:8" ht="14.85" customHeight="1">
      <c r="A54" s="346" t="s">
        <v>12266</v>
      </c>
      <c r="B54" s="375" t="s">
        <v>467</v>
      </c>
      <c r="C54" s="322" t="s">
        <v>12267</v>
      </c>
      <c r="D54" s="297" t="s">
        <v>8050</v>
      </c>
      <c r="E54" s="389">
        <v>1</v>
      </c>
      <c r="F54" s="586"/>
      <c r="G54" s="486">
        <v>96.77</v>
      </c>
      <c r="H54" s="1224"/>
    </row>
    <row r="55" spans="1:8" ht="14.85" customHeight="1">
      <c r="A55" s="346" t="s">
        <v>10055</v>
      </c>
      <c r="B55" s="375" t="s">
        <v>216</v>
      </c>
      <c r="C55" s="322" t="s">
        <v>10056</v>
      </c>
      <c r="D55" s="297" t="s">
        <v>10057</v>
      </c>
      <c r="E55" s="389">
        <v>1</v>
      </c>
      <c r="F55" s="586"/>
      <c r="G55" s="486">
        <v>7.1</v>
      </c>
      <c r="H55" s="1075"/>
    </row>
    <row r="56" spans="1:8" ht="14.85" customHeight="1">
      <c r="A56" s="346" t="s">
        <v>10058</v>
      </c>
      <c r="B56" s="375" t="s">
        <v>216</v>
      </c>
      <c r="C56" s="322" t="s">
        <v>10059</v>
      </c>
      <c r="D56" s="297" t="s">
        <v>10060</v>
      </c>
      <c r="E56" s="389">
        <v>1</v>
      </c>
      <c r="F56" s="586"/>
      <c r="G56" s="486">
        <v>8.7899999999999991</v>
      </c>
      <c r="H56" s="1075"/>
    </row>
    <row r="57" spans="1:8" ht="14.85" customHeight="1">
      <c r="A57" s="346" t="s">
        <v>10061</v>
      </c>
      <c r="B57" s="375" t="s">
        <v>216</v>
      </c>
      <c r="C57" s="322" t="s">
        <v>10062</v>
      </c>
      <c r="D57" s="297" t="s">
        <v>10063</v>
      </c>
      <c r="E57" s="389">
        <v>1</v>
      </c>
      <c r="F57" s="586"/>
      <c r="G57" s="486">
        <v>10.49</v>
      </c>
      <c r="H57" s="1075"/>
    </row>
    <row r="58" spans="1:8" ht="14.85" customHeight="1">
      <c r="A58" s="346" t="s">
        <v>10144</v>
      </c>
      <c r="B58" s="375" t="s">
        <v>216</v>
      </c>
      <c r="C58" s="322" t="s">
        <v>10145</v>
      </c>
      <c r="D58" s="297" t="s">
        <v>10146</v>
      </c>
      <c r="E58" s="389">
        <v>1</v>
      </c>
      <c r="F58" s="586"/>
      <c r="G58" s="486">
        <v>14.62</v>
      </c>
      <c r="H58" s="1075"/>
    </row>
    <row r="59" spans="1:8" ht="14.85" customHeight="1">
      <c r="A59" s="399" t="s">
        <v>8051</v>
      </c>
      <c r="B59" s="399"/>
      <c r="C59" s="399"/>
      <c r="D59" s="399"/>
      <c r="E59" s="792"/>
      <c r="F59" s="791"/>
      <c r="G59" s="792"/>
      <c r="H59" s="1075"/>
    </row>
    <row r="60" spans="1:8" ht="14.85" customHeight="1">
      <c r="A60" s="352" t="s">
        <v>8052</v>
      </c>
      <c r="B60" s="375" t="s">
        <v>467</v>
      </c>
      <c r="C60" s="297">
        <v>418019</v>
      </c>
      <c r="D60" s="297" t="s">
        <v>8964</v>
      </c>
      <c r="E60" s="389">
        <v>1</v>
      </c>
      <c r="F60" s="586"/>
      <c r="G60" s="486">
        <v>34.89</v>
      </c>
      <c r="H60" s="1075"/>
    </row>
    <row r="61" spans="1:8" ht="14.85" customHeight="1">
      <c r="A61" s="352" t="s">
        <v>10147</v>
      </c>
      <c r="B61" s="375" t="s">
        <v>467</v>
      </c>
      <c r="C61" s="297">
        <v>418020</v>
      </c>
      <c r="D61" s="297" t="s">
        <v>10148</v>
      </c>
      <c r="E61" s="389">
        <v>1</v>
      </c>
      <c r="F61" s="586"/>
      <c r="G61" s="486">
        <v>34.89</v>
      </c>
      <c r="H61" s="1075"/>
    </row>
    <row r="62" spans="1:8" ht="14.85" customHeight="1">
      <c r="A62" s="352" t="s">
        <v>10064</v>
      </c>
      <c r="B62" s="375" t="s">
        <v>467</v>
      </c>
      <c r="C62" s="297" t="s">
        <v>10065</v>
      </c>
      <c r="D62" s="297" t="s">
        <v>10066</v>
      </c>
      <c r="E62" s="389">
        <v>1</v>
      </c>
      <c r="F62" s="580"/>
      <c r="G62" s="486">
        <v>82.19</v>
      </c>
      <c r="H62" s="1075"/>
    </row>
    <row r="63" spans="1:8" ht="14.85" customHeight="1">
      <c r="A63" s="352" t="s">
        <v>9618</v>
      </c>
      <c r="B63" s="375" t="s">
        <v>571</v>
      </c>
      <c r="C63" s="297">
        <v>418069</v>
      </c>
      <c r="D63" s="297" t="s">
        <v>8053</v>
      </c>
      <c r="E63" s="389">
        <v>1</v>
      </c>
      <c r="F63" s="586" t="s">
        <v>7911</v>
      </c>
      <c r="G63" s="486">
        <v>78.745999999999995</v>
      </c>
      <c r="H63" s="1075"/>
    </row>
    <row r="64" spans="1:8" ht="14.85" customHeight="1">
      <c r="A64" s="352" t="s">
        <v>12108</v>
      </c>
      <c r="B64" s="375" t="s">
        <v>467</v>
      </c>
      <c r="C64" s="297" t="s">
        <v>12109</v>
      </c>
      <c r="D64" s="297" t="s">
        <v>8053</v>
      </c>
      <c r="E64" s="389">
        <v>1</v>
      </c>
      <c r="F64" s="586"/>
      <c r="G64" s="486">
        <v>94.57</v>
      </c>
      <c r="H64" s="1075"/>
    </row>
    <row r="65" spans="1:8" ht="14.85" customHeight="1">
      <c r="A65" s="352" t="s">
        <v>8054</v>
      </c>
      <c r="B65" s="375" t="s">
        <v>571</v>
      </c>
      <c r="C65" s="297">
        <v>653508</v>
      </c>
      <c r="D65" s="297" t="s">
        <v>8055</v>
      </c>
      <c r="E65" s="389">
        <v>1</v>
      </c>
      <c r="F65" s="586" t="s">
        <v>7911</v>
      </c>
      <c r="G65" s="486">
        <v>6.22</v>
      </c>
      <c r="H65" s="1224"/>
    </row>
    <row r="66" spans="1:8" ht="14.85" customHeight="1">
      <c r="A66" s="352" t="s">
        <v>9279</v>
      </c>
      <c r="B66" s="375" t="s">
        <v>467</v>
      </c>
      <c r="C66" s="316" t="s">
        <v>9280</v>
      </c>
      <c r="D66" s="316" t="s">
        <v>8055</v>
      </c>
      <c r="E66" s="389">
        <v>1</v>
      </c>
      <c r="F66" s="586"/>
      <c r="G66" s="486">
        <v>8.27</v>
      </c>
      <c r="H66" s="1075"/>
    </row>
    <row r="67" spans="1:8" ht="14.85" customHeight="1">
      <c r="A67" s="352" t="s">
        <v>9281</v>
      </c>
      <c r="B67" s="375" t="s">
        <v>467</v>
      </c>
      <c r="C67" s="316" t="s">
        <v>9282</v>
      </c>
      <c r="D67" s="316" t="s">
        <v>8056</v>
      </c>
      <c r="E67" s="389">
        <v>1</v>
      </c>
      <c r="F67" s="586"/>
      <c r="G67" s="486">
        <v>10.199999999999999</v>
      </c>
      <c r="H67" s="1075"/>
    </row>
    <row r="68" spans="1:8" ht="14.85" customHeight="1">
      <c r="A68" s="352" t="s">
        <v>9283</v>
      </c>
      <c r="B68" s="375" t="s">
        <v>467</v>
      </c>
      <c r="C68" s="316" t="s">
        <v>9284</v>
      </c>
      <c r="D68" s="316" t="s">
        <v>8057</v>
      </c>
      <c r="E68" s="389">
        <v>1</v>
      </c>
      <c r="F68" s="586"/>
      <c r="G68" s="486">
        <v>12.12</v>
      </c>
      <c r="H68" s="1075"/>
    </row>
    <row r="69" spans="1:8" ht="14.85" customHeight="1">
      <c r="A69" s="352" t="s">
        <v>9285</v>
      </c>
      <c r="B69" s="375" t="s">
        <v>467</v>
      </c>
      <c r="C69" s="316" t="s">
        <v>9286</v>
      </c>
      <c r="D69" s="316" t="s">
        <v>8195</v>
      </c>
      <c r="E69" s="389">
        <v>1</v>
      </c>
      <c r="F69" s="586"/>
      <c r="G69" s="486">
        <v>15.98</v>
      </c>
      <c r="H69" s="1075"/>
    </row>
    <row r="70" spans="1:8" ht="14.85" customHeight="1">
      <c r="A70" s="352" t="s">
        <v>9619</v>
      </c>
      <c r="B70" s="375" t="s">
        <v>216</v>
      </c>
      <c r="C70" s="297">
        <v>418011</v>
      </c>
      <c r="D70" s="316" t="s">
        <v>8965</v>
      </c>
      <c r="E70" s="389">
        <v>1</v>
      </c>
      <c r="F70" s="586"/>
      <c r="G70" s="486">
        <v>2.72</v>
      </c>
      <c r="H70" s="1225"/>
    </row>
    <row r="71" spans="1:8" ht="14.85" customHeight="1">
      <c r="A71" s="400" t="s">
        <v>8196</v>
      </c>
      <c r="B71" s="400"/>
      <c r="C71" s="400"/>
      <c r="D71" s="1217"/>
      <c r="E71" s="1218"/>
      <c r="F71" s="1219"/>
      <c r="G71" s="1220"/>
      <c r="H71" s="1226"/>
    </row>
    <row r="72" spans="1:8" ht="14.85" customHeight="1">
      <c r="A72" s="346" t="s">
        <v>11181</v>
      </c>
      <c r="B72" s="347" t="s">
        <v>216</v>
      </c>
      <c r="C72" s="322" t="s">
        <v>11182</v>
      </c>
      <c r="D72" s="322" t="s">
        <v>11183</v>
      </c>
      <c r="E72" s="405">
        <v>1</v>
      </c>
      <c r="F72" s="580"/>
      <c r="G72" s="1062">
        <v>5.8857000000000008</v>
      </c>
      <c r="H72" s="1227"/>
    </row>
    <row r="73" spans="1:8" ht="14.85" customHeight="1">
      <c r="A73" s="346" t="s">
        <v>8197</v>
      </c>
      <c r="B73" s="347" t="s">
        <v>216</v>
      </c>
      <c r="C73" s="322" t="s">
        <v>8198</v>
      </c>
      <c r="D73" s="322" t="s">
        <v>8199</v>
      </c>
      <c r="E73" s="405">
        <v>1</v>
      </c>
      <c r="F73" s="580"/>
      <c r="G73" s="1062">
        <v>1.6044</v>
      </c>
      <c r="H73" s="1227"/>
    </row>
    <row r="74" spans="1:8" ht="14.85" customHeight="1">
      <c r="A74" s="346" t="s">
        <v>8200</v>
      </c>
      <c r="B74" s="347" t="s">
        <v>216</v>
      </c>
      <c r="C74" s="322" t="s">
        <v>8201</v>
      </c>
      <c r="D74" s="322" t="s">
        <v>8202</v>
      </c>
      <c r="E74" s="405">
        <v>1</v>
      </c>
      <c r="F74" s="580"/>
      <c r="G74" s="1062">
        <v>1.6569</v>
      </c>
      <c r="H74" s="1227"/>
    </row>
    <row r="75" spans="1:8" ht="14.85" customHeight="1">
      <c r="A75" s="346" t="s">
        <v>8203</v>
      </c>
      <c r="B75" s="347" t="s">
        <v>216</v>
      </c>
      <c r="C75" s="322" t="s">
        <v>8204</v>
      </c>
      <c r="D75" s="322" t="s">
        <v>8205</v>
      </c>
      <c r="E75" s="405">
        <v>1</v>
      </c>
      <c r="F75" s="580"/>
      <c r="G75" s="1062">
        <v>4.5473999999999997</v>
      </c>
      <c r="H75" s="1227"/>
    </row>
    <row r="76" spans="1:8" ht="14.85" customHeight="1">
      <c r="A76" s="1221" t="s">
        <v>8058</v>
      </c>
      <c r="B76" s="1221"/>
      <c r="C76" s="1221"/>
      <c r="D76" s="897"/>
      <c r="E76" s="795"/>
      <c r="F76" s="1222"/>
      <c r="G76" s="795"/>
      <c r="H76" s="1075"/>
    </row>
    <row r="77" spans="1:8" ht="14.85" customHeight="1">
      <c r="A77" s="352" t="s">
        <v>8059</v>
      </c>
      <c r="B77" s="375" t="s">
        <v>216</v>
      </c>
      <c r="C77" s="297" t="s">
        <v>8060</v>
      </c>
      <c r="D77" s="297" t="s">
        <v>8206</v>
      </c>
      <c r="E77" s="389">
        <v>1</v>
      </c>
      <c r="F77" s="586"/>
      <c r="G77" s="486">
        <v>1.2813999999999999</v>
      </c>
      <c r="H77" s="1224"/>
    </row>
    <row r="78" spans="1:8" ht="14.85" customHeight="1">
      <c r="A78" s="352" t="s">
        <v>8061</v>
      </c>
      <c r="B78" s="375" t="s">
        <v>216</v>
      </c>
      <c r="C78" s="297" t="s">
        <v>8062</v>
      </c>
      <c r="D78" s="297" t="s">
        <v>8207</v>
      </c>
      <c r="E78" s="389">
        <v>1</v>
      </c>
      <c r="F78" s="586"/>
      <c r="G78" s="486">
        <v>1.4325000000000001</v>
      </c>
      <c r="H78" s="1075"/>
    </row>
    <row r="79" spans="1:8" ht="14.85" customHeight="1">
      <c r="A79" s="352" t="s">
        <v>8063</v>
      </c>
      <c r="B79" s="375" t="s">
        <v>216</v>
      </c>
      <c r="C79" s="297" t="s">
        <v>8064</v>
      </c>
      <c r="D79" s="297" t="s">
        <v>8208</v>
      </c>
      <c r="E79" s="389">
        <v>1</v>
      </c>
      <c r="F79" s="586"/>
      <c r="G79" s="486">
        <v>1.4793000000000001</v>
      </c>
      <c r="H79" s="1075"/>
    </row>
    <row r="80" spans="1:8" ht="14.85" customHeight="1">
      <c r="A80" s="352" t="s">
        <v>8065</v>
      </c>
      <c r="B80" s="375" t="s">
        <v>216</v>
      </c>
      <c r="C80" s="297" t="s">
        <v>8066</v>
      </c>
      <c r="D80" s="297" t="s">
        <v>8209</v>
      </c>
      <c r="E80" s="389">
        <v>1</v>
      </c>
      <c r="F80" s="586"/>
      <c r="G80" s="486">
        <v>4.0602</v>
      </c>
      <c r="H80" s="1075"/>
    </row>
    <row r="81" spans="1:8" ht="14.85" customHeight="1">
      <c r="A81" s="352" t="s">
        <v>8067</v>
      </c>
      <c r="B81" s="375" t="s">
        <v>216</v>
      </c>
      <c r="C81" s="297" t="s">
        <v>8068</v>
      </c>
      <c r="D81" s="297" t="s">
        <v>8069</v>
      </c>
      <c r="E81" s="389">
        <v>1</v>
      </c>
      <c r="F81" s="586"/>
      <c r="G81" s="486">
        <v>2.6527999999999996</v>
      </c>
      <c r="H81" s="1075"/>
    </row>
    <row r="82" spans="1:8" ht="14.85" customHeight="1">
      <c r="A82" s="352" t="s">
        <v>8070</v>
      </c>
      <c r="B82" s="375" t="s">
        <v>216</v>
      </c>
      <c r="C82" s="297" t="s">
        <v>8071</v>
      </c>
      <c r="D82" s="297" t="s">
        <v>8072</v>
      </c>
      <c r="E82" s="389">
        <v>1</v>
      </c>
      <c r="F82" s="586"/>
      <c r="G82" s="486">
        <v>4.1429</v>
      </c>
      <c r="H82" s="1224"/>
    </row>
    <row r="83" spans="1:8" ht="14.85" customHeight="1">
      <c r="A83" s="352" t="s">
        <v>8073</v>
      </c>
      <c r="B83" s="375" t="s">
        <v>216</v>
      </c>
      <c r="C83" s="345" t="s">
        <v>8074</v>
      </c>
      <c r="D83" s="297" t="s">
        <v>8210</v>
      </c>
      <c r="E83" s="389">
        <v>1</v>
      </c>
      <c r="F83" s="586"/>
      <c r="G83" s="486">
        <v>3.2538999999999998</v>
      </c>
      <c r="H83" s="1075"/>
    </row>
    <row r="84" spans="1:8" ht="14.85" customHeight="1">
      <c r="A84" s="352" t="s">
        <v>8075</v>
      </c>
      <c r="B84" s="375" t="s">
        <v>216</v>
      </c>
      <c r="C84" s="345" t="s">
        <v>8076</v>
      </c>
      <c r="D84" s="297" t="s">
        <v>8077</v>
      </c>
      <c r="E84" s="389">
        <v>1</v>
      </c>
      <c r="F84" s="586"/>
      <c r="G84" s="486">
        <v>5.2550999999999997</v>
      </c>
      <c r="H84" s="1075"/>
    </row>
    <row r="85" spans="1:8" ht="14.85" customHeight="1">
      <c r="A85" s="346" t="s">
        <v>8078</v>
      </c>
      <c r="B85" s="375" t="s">
        <v>216</v>
      </c>
      <c r="C85" s="345" t="s">
        <v>8079</v>
      </c>
      <c r="D85" s="297" t="s">
        <v>8080</v>
      </c>
      <c r="E85" s="389">
        <v>1</v>
      </c>
      <c r="F85" s="586"/>
      <c r="G85" s="486">
        <v>11.6477</v>
      </c>
      <c r="H85" s="1075"/>
    </row>
    <row r="86" spans="1:8" ht="14.85" customHeight="1">
      <c r="A86" s="399" t="s">
        <v>8701</v>
      </c>
      <c r="B86" s="399"/>
      <c r="C86" s="399"/>
      <c r="D86" s="508"/>
      <c r="E86" s="792"/>
      <c r="F86" s="791"/>
      <c r="G86" s="792"/>
      <c r="H86" s="1075"/>
    </row>
    <row r="87" spans="1:8" ht="14.85" customHeight="1">
      <c r="A87" s="352" t="s">
        <v>8511</v>
      </c>
      <c r="B87" s="375" t="s">
        <v>216</v>
      </c>
      <c r="C87" s="297" t="s">
        <v>8501</v>
      </c>
      <c r="D87" s="316" t="s">
        <v>8502</v>
      </c>
      <c r="E87" s="389">
        <v>1</v>
      </c>
      <c r="F87" s="586"/>
      <c r="G87" s="486">
        <v>1.3472</v>
      </c>
      <c r="H87" s="1075"/>
    </row>
    <row r="88" spans="1:8" ht="14.85" customHeight="1">
      <c r="A88" s="352" t="s">
        <v>8512</v>
      </c>
      <c r="B88" s="375" t="s">
        <v>216</v>
      </c>
      <c r="C88" s="297" t="s">
        <v>8503</v>
      </c>
      <c r="D88" s="316" t="s">
        <v>8504</v>
      </c>
      <c r="E88" s="389">
        <v>1</v>
      </c>
      <c r="F88" s="586"/>
      <c r="G88" s="486">
        <v>2.8129000000000004</v>
      </c>
      <c r="H88" s="1075"/>
    </row>
    <row r="89" spans="1:8" ht="14.85" customHeight="1">
      <c r="A89" s="399" t="s">
        <v>8702</v>
      </c>
      <c r="B89" s="399"/>
      <c r="C89" s="399"/>
      <c r="D89" s="508"/>
      <c r="E89" s="792"/>
      <c r="F89" s="791"/>
      <c r="G89" s="792"/>
      <c r="H89" s="1075"/>
    </row>
    <row r="90" spans="1:8" ht="14.85" customHeight="1">
      <c r="A90" s="352" t="s">
        <v>8081</v>
      </c>
      <c r="B90" s="375" t="s">
        <v>467</v>
      </c>
      <c r="C90" s="297" t="s">
        <v>8082</v>
      </c>
      <c r="D90" s="322" t="s">
        <v>8211</v>
      </c>
      <c r="E90" s="389">
        <v>1</v>
      </c>
      <c r="F90" s="586"/>
      <c r="G90" s="486">
        <v>1.5434000000000001</v>
      </c>
      <c r="H90" s="1075"/>
    </row>
    <row r="91" spans="1:8" ht="14.85" customHeight="1">
      <c r="A91" s="352" t="s">
        <v>9620</v>
      </c>
      <c r="B91" s="375" t="s">
        <v>467</v>
      </c>
      <c r="C91" s="297" t="s">
        <v>9621</v>
      </c>
      <c r="D91" s="322" t="s">
        <v>9622</v>
      </c>
      <c r="E91" s="389">
        <v>1</v>
      </c>
      <c r="F91" s="586"/>
      <c r="G91" s="486">
        <v>2.2206999999999999</v>
      </c>
      <c r="H91" s="1075"/>
    </row>
    <row r="92" spans="1:8" ht="14.85" customHeight="1">
      <c r="A92" s="352" t="s">
        <v>10149</v>
      </c>
      <c r="B92" s="375" t="s">
        <v>216</v>
      </c>
      <c r="C92" s="297" t="s">
        <v>10150</v>
      </c>
      <c r="D92" s="322" t="s">
        <v>10151</v>
      </c>
      <c r="E92" s="389">
        <v>1</v>
      </c>
      <c r="F92" s="586"/>
      <c r="G92" s="486">
        <v>4.1898</v>
      </c>
      <c r="H92" s="1224"/>
    </row>
    <row r="93" spans="1:8" ht="14.85" customHeight="1">
      <c r="A93" s="352" t="s">
        <v>8966</v>
      </c>
      <c r="B93" s="375" t="s">
        <v>467</v>
      </c>
      <c r="C93" s="297" t="s">
        <v>8967</v>
      </c>
      <c r="D93" s="316" t="s">
        <v>9623</v>
      </c>
      <c r="E93" s="389">
        <v>1</v>
      </c>
      <c r="F93" s="586"/>
      <c r="G93" s="486">
        <v>2.8157999999999999</v>
      </c>
      <c r="H93" s="1075"/>
    </row>
    <row r="94" spans="1:8" ht="14.85" customHeight="1">
      <c r="A94" s="352" t="s">
        <v>9624</v>
      </c>
      <c r="B94" s="375" t="s">
        <v>216</v>
      </c>
      <c r="C94" s="297" t="s">
        <v>9625</v>
      </c>
      <c r="D94" s="316" t="s">
        <v>9626</v>
      </c>
      <c r="E94" s="389">
        <v>1</v>
      </c>
      <c r="F94" s="586"/>
      <c r="G94" s="486">
        <v>4.5477999999999996</v>
      </c>
      <c r="H94" s="1075"/>
    </row>
    <row r="95" spans="1:8" ht="14.85" customHeight="1">
      <c r="A95" s="352" t="s">
        <v>9287</v>
      </c>
      <c r="B95" s="376" t="s">
        <v>216</v>
      </c>
      <c r="C95" s="316" t="s">
        <v>9288</v>
      </c>
      <c r="D95" s="316" t="s">
        <v>9289</v>
      </c>
      <c r="E95" s="389">
        <v>1</v>
      </c>
      <c r="F95" s="586"/>
      <c r="G95" s="486">
        <v>2.488</v>
      </c>
      <c r="H95" s="1075"/>
    </row>
    <row r="96" spans="1:8" ht="14.85" customHeight="1">
      <c r="A96" s="352" t="s">
        <v>8083</v>
      </c>
      <c r="B96" s="375" t="s">
        <v>467</v>
      </c>
      <c r="C96" s="345" t="s">
        <v>8084</v>
      </c>
      <c r="D96" s="322" t="s">
        <v>8085</v>
      </c>
      <c r="E96" s="389">
        <v>1</v>
      </c>
      <c r="F96" s="586"/>
      <c r="G96" s="486">
        <v>3.1582999999999997</v>
      </c>
      <c r="H96" s="1224"/>
    </row>
    <row r="97" spans="1:8" ht="14.85" customHeight="1">
      <c r="A97" s="352" t="s">
        <v>11184</v>
      </c>
      <c r="B97" s="375" t="s">
        <v>216</v>
      </c>
      <c r="C97" s="297" t="s">
        <v>11185</v>
      </c>
      <c r="D97" s="297" t="s">
        <v>11186</v>
      </c>
      <c r="E97" s="389">
        <v>1</v>
      </c>
      <c r="F97" s="586"/>
      <c r="G97" s="486">
        <v>6.9335000000000004</v>
      </c>
      <c r="H97" s="1075"/>
    </row>
    <row r="98" spans="1:8" ht="14.85" customHeight="1">
      <c r="A98" s="346" t="s">
        <v>11187</v>
      </c>
      <c r="B98" s="375" t="s">
        <v>216</v>
      </c>
      <c r="C98" s="345" t="s">
        <v>11188</v>
      </c>
      <c r="D98" s="345" t="s">
        <v>11189</v>
      </c>
      <c r="E98" s="389">
        <v>1</v>
      </c>
      <c r="F98" s="586"/>
      <c r="G98" s="486">
        <v>20.194000000000003</v>
      </c>
      <c r="H98" s="1075"/>
    </row>
    <row r="99" spans="1:8" ht="14.85" customHeight="1">
      <c r="A99" s="399" t="s">
        <v>8703</v>
      </c>
      <c r="B99" s="399"/>
      <c r="C99" s="399"/>
      <c r="D99" s="399"/>
      <c r="E99" s="792"/>
      <c r="F99" s="791"/>
      <c r="G99" s="792"/>
      <c r="H99" s="1075"/>
    </row>
    <row r="100" spans="1:8" ht="14.85" customHeight="1">
      <c r="A100" s="352" t="s">
        <v>8086</v>
      </c>
      <c r="B100" s="375" t="s">
        <v>216</v>
      </c>
      <c r="C100" s="297" t="s">
        <v>8087</v>
      </c>
      <c r="D100" s="322" t="s">
        <v>8212</v>
      </c>
      <c r="E100" s="389">
        <v>1</v>
      </c>
      <c r="F100" s="586"/>
      <c r="G100" s="486">
        <v>1.6981999999999999</v>
      </c>
      <c r="H100" s="1075"/>
    </row>
    <row r="101" spans="1:8" ht="14.85" customHeight="1">
      <c r="A101" s="352" t="s">
        <v>8826</v>
      </c>
      <c r="B101" s="375" t="s">
        <v>216</v>
      </c>
      <c r="C101" s="297" t="s">
        <v>8827</v>
      </c>
      <c r="D101" s="322" t="s">
        <v>11190</v>
      </c>
      <c r="E101" s="389">
        <v>1</v>
      </c>
      <c r="F101" s="586"/>
      <c r="G101" s="486">
        <v>2.4093999999999998</v>
      </c>
      <c r="H101" s="1075"/>
    </row>
    <row r="102" spans="1:8" ht="14.85" customHeight="1">
      <c r="A102" s="352" t="s">
        <v>8513</v>
      </c>
      <c r="B102" s="375" t="s">
        <v>216</v>
      </c>
      <c r="C102" s="297" t="s">
        <v>8505</v>
      </c>
      <c r="D102" s="322" t="s">
        <v>8506</v>
      </c>
      <c r="E102" s="389">
        <v>1</v>
      </c>
      <c r="F102" s="586"/>
      <c r="G102" s="486">
        <v>2.9125000000000001</v>
      </c>
      <c r="H102" s="1227"/>
    </row>
    <row r="103" spans="1:8" ht="14.85" customHeight="1">
      <c r="A103" s="352" t="s">
        <v>8088</v>
      </c>
      <c r="B103" s="375" t="s">
        <v>216</v>
      </c>
      <c r="C103" s="345" t="s">
        <v>8089</v>
      </c>
      <c r="D103" s="322" t="s">
        <v>8090</v>
      </c>
      <c r="E103" s="389">
        <v>1</v>
      </c>
      <c r="F103" s="586"/>
      <c r="G103" s="486">
        <v>3.4008999999999996</v>
      </c>
      <c r="H103" s="1075"/>
    </row>
    <row r="104" spans="1:8" ht="14.85" customHeight="1">
      <c r="A104" s="399" t="s">
        <v>8704</v>
      </c>
      <c r="B104" s="399"/>
      <c r="C104" s="399"/>
      <c r="D104" s="508"/>
      <c r="E104" s="792"/>
      <c r="F104" s="791"/>
      <c r="G104" s="792"/>
      <c r="H104" s="1225"/>
    </row>
    <row r="105" spans="1:8" ht="14.85" customHeight="1">
      <c r="A105" s="352" t="s">
        <v>8091</v>
      </c>
      <c r="B105" s="375" t="s">
        <v>467</v>
      </c>
      <c r="C105" s="297" t="s">
        <v>8092</v>
      </c>
      <c r="D105" s="297" t="s">
        <v>9780</v>
      </c>
      <c r="E105" s="389">
        <v>1</v>
      </c>
      <c r="F105" s="586"/>
      <c r="G105" s="486">
        <v>1.4036000000000002</v>
      </c>
      <c r="H105" s="1225"/>
    </row>
    <row r="106" spans="1:8" ht="14.85" customHeight="1">
      <c r="A106" s="352" t="s">
        <v>9627</v>
      </c>
      <c r="B106" s="375" t="s">
        <v>467</v>
      </c>
      <c r="C106" s="297" t="s">
        <v>9628</v>
      </c>
      <c r="D106" s="297" t="s">
        <v>9781</v>
      </c>
      <c r="E106" s="389">
        <v>1</v>
      </c>
      <c r="F106" s="586"/>
      <c r="G106" s="486">
        <v>1.8268</v>
      </c>
      <c r="H106" s="1224"/>
    </row>
    <row r="107" spans="1:8" ht="14.85" customHeight="1">
      <c r="A107" s="352" t="s">
        <v>10152</v>
      </c>
      <c r="B107" s="375" t="s">
        <v>216</v>
      </c>
      <c r="C107" s="297" t="s">
        <v>10153</v>
      </c>
      <c r="D107" s="297" t="s">
        <v>10154</v>
      </c>
      <c r="E107" s="389">
        <v>1</v>
      </c>
      <c r="F107" s="586"/>
      <c r="G107" s="486">
        <v>2.3456000000000001</v>
      </c>
      <c r="H107" s="1075"/>
    </row>
    <row r="108" spans="1:8" ht="14.85" customHeight="1">
      <c r="A108" s="352" t="s">
        <v>9662</v>
      </c>
      <c r="B108" s="375" t="s">
        <v>216</v>
      </c>
      <c r="C108" s="297" t="s">
        <v>9663</v>
      </c>
      <c r="D108" s="297" t="s">
        <v>9782</v>
      </c>
      <c r="E108" s="389">
        <v>1</v>
      </c>
      <c r="F108" s="586"/>
      <c r="G108" s="486">
        <v>2.6682999999999999</v>
      </c>
      <c r="H108" s="1075"/>
    </row>
    <row r="109" spans="1:8" ht="14.85" customHeight="1">
      <c r="A109" s="352" t="s">
        <v>10155</v>
      </c>
      <c r="B109" s="375" t="s">
        <v>216</v>
      </c>
      <c r="C109" s="297" t="s">
        <v>10156</v>
      </c>
      <c r="D109" s="297" t="s">
        <v>10157</v>
      </c>
      <c r="E109" s="389">
        <v>1</v>
      </c>
      <c r="F109" s="586"/>
      <c r="G109" s="486">
        <v>3.1356999999999999</v>
      </c>
      <c r="H109" s="1075"/>
    </row>
    <row r="110" spans="1:8" ht="14.85" customHeight="1">
      <c r="A110" s="352" t="s">
        <v>8093</v>
      </c>
      <c r="B110" s="375" t="s">
        <v>216</v>
      </c>
      <c r="C110" s="297" t="s">
        <v>8094</v>
      </c>
      <c r="D110" s="297" t="s">
        <v>9783</v>
      </c>
      <c r="E110" s="389">
        <v>1</v>
      </c>
      <c r="F110" s="586"/>
      <c r="G110" s="486">
        <v>2.8689999999999998</v>
      </c>
      <c r="H110" s="1075"/>
    </row>
    <row r="111" spans="1:8" ht="14.85" customHeight="1">
      <c r="A111" s="352" t="s">
        <v>8095</v>
      </c>
      <c r="B111" s="375" t="s">
        <v>467</v>
      </c>
      <c r="C111" s="297" t="s">
        <v>8096</v>
      </c>
      <c r="D111" s="297" t="s">
        <v>9784</v>
      </c>
      <c r="E111" s="389">
        <v>1</v>
      </c>
      <c r="F111" s="586"/>
      <c r="G111" s="486">
        <v>4.5920999999999994</v>
      </c>
      <c r="H111" s="1224"/>
    </row>
    <row r="112" spans="1:8" ht="14.85" customHeight="1">
      <c r="A112" s="399" t="s">
        <v>8097</v>
      </c>
      <c r="B112" s="399"/>
      <c r="C112" s="399"/>
      <c r="D112" s="508"/>
      <c r="E112" s="792"/>
      <c r="F112" s="791"/>
      <c r="G112" s="792"/>
      <c r="H112" s="1075"/>
    </row>
    <row r="113" spans="1:8" ht="14.85" customHeight="1">
      <c r="A113" s="352" t="s">
        <v>8098</v>
      </c>
      <c r="B113" s="375" t="s">
        <v>216</v>
      </c>
      <c r="C113" s="297" t="s">
        <v>8099</v>
      </c>
      <c r="D113" s="297" t="s">
        <v>16019</v>
      </c>
      <c r="E113" s="389">
        <v>1</v>
      </c>
      <c r="F113" s="586"/>
      <c r="G113" s="486">
        <v>1.3974000000000002</v>
      </c>
      <c r="H113" s="1075"/>
    </row>
    <row r="114" spans="1:8" ht="14.85" customHeight="1">
      <c r="A114" s="352" t="s">
        <v>8100</v>
      </c>
      <c r="B114" s="375" t="s">
        <v>467</v>
      </c>
      <c r="C114" s="297" t="s">
        <v>8101</v>
      </c>
      <c r="D114" s="297" t="s">
        <v>16020</v>
      </c>
      <c r="E114" s="389">
        <v>1</v>
      </c>
      <c r="F114" s="586"/>
      <c r="G114" s="486">
        <v>1.4853999999999998</v>
      </c>
      <c r="H114" s="1075"/>
    </row>
    <row r="115" spans="1:8" ht="14.85" customHeight="1">
      <c r="A115" s="352" t="s">
        <v>8102</v>
      </c>
      <c r="B115" s="375" t="s">
        <v>467</v>
      </c>
      <c r="C115" s="297" t="s">
        <v>8103</v>
      </c>
      <c r="D115" s="297" t="s">
        <v>16021</v>
      </c>
      <c r="E115" s="389">
        <v>1</v>
      </c>
      <c r="F115" s="586"/>
      <c r="G115" s="486">
        <v>1.8658000000000001</v>
      </c>
      <c r="H115" s="1075"/>
    </row>
    <row r="116" spans="1:8" ht="14.85" customHeight="1">
      <c r="A116" s="352" t="s">
        <v>11191</v>
      </c>
      <c r="B116" s="375" t="s">
        <v>216</v>
      </c>
      <c r="C116" s="297" t="s">
        <v>11192</v>
      </c>
      <c r="D116" s="345" t="s">
        <v>16022</v>
      </c>
      <c r="E116" s="389">
        <v>1</v>
      </c>
      <c r="F116"/>
      <c r="G116" s="486">
        <v>3.4986000000000002</v>
      </c>
      <c r="H116" s="1075"/>
    </row>
    <row r="117" spans="1:8" ht="14.85" customHeight="1">
      <c r="A117" s="352" t="s">
        <v>8104</v>
      </c>
      <c r="B117" s="375" t="s">
        <v>216</v>
      </c>
      <c r="C117" s="297" t="s">
        <v>8105</v>
      </c>
      <c r="D117" s="297" t="s">
        <v>16023</v>
      </c>
      <c r="E117" s="389">
        <v>1</v>
      </c>
      <c r="F117" s="586"/>
      <c r="G117" s="486">
        <v>2.2280000000000002</v>
      </c>
      <c r="H117" s="1075"/>
    </row>
    <row r="118" spans="1:8" ht="14.85" customHeight="1">
      <c r="A118" s="352" t="s">
        <v>8106</v>
      </c>
      <c r="B118" s="375" t="s">
        <v>216</v>
      </c>
      <c r="C118" s="297" t="s">
        <v>8107</v>
      </c>
      <c r="D118" s="297" t="s">
        <v>16024</v>
      </c>
      <c r="E118" s="389">
        <v>1</v>
      </c>
      <c r="F118" s="586"/>
      <c r="G118" s="486">
        <v>2.6927999999999996</v>
      </c>
      <c r="H118" s="1075"/>
    </row>
    <row r="119" spans="1:8" ht="14.85" customHeight="1">
      <c r="A119" s="352" t="s">
        <v>8108</v>
      </c>
      <c r="B119" s="375" t="s">
        <v>467</v>
      </c>
      <c r="C119" s="297" t="s">
        <v>8109</v>
      </c>
      <c r="D119" s="297" t="s">
        <v>16025</v>
      </c>
      <c r="E119" s="389">
        <v>1</v>
      </c>
      <c r="F119" s="586"/>
      <c r="G119" s="486">
        <v>3.766</v>
      </c>
      <c r="H119" s="1224"/>
    </row>
    <row r="120" spans="1:8" ht="14.85" customHeight="1">
      <c r="A120" s="352" t="s">
        <v>8110</v>
      </c>
      <c r="B120" s="375" t="s">
        <v>216</v>
      </c>
      <c r="C120" s="297" t="s">
        <v>8111</v>
      </c>
      <c r="D120" s="345" t="s">
        <v>16026</v>
      </c>
      <c r="E120" s="389">
        <v>1</v>
      </c>
      <c r="F120" s="586"/>
      <c r="G120" s="486">
        <v>6.63</v>
      </c>
      <c r="H120" s="1075"/>
    </row>
    <row r="121" spans="1:8" ht="14.85" customHeight="1">
      <c r="A121" s="400" t="s">
        <v>8112</v>
      </c>
      <c r="B121" s="399"/>
      <c r="C121" s="399"/>
      <c r="D121" s="508"/>
      <c r="E121" s="792"/>
      <c r="F121" s="791"/>
      <c r="G121" s="792"/>
      <c r="H121" s="1075"/>
    </row>
    <row r="122" spans="1:8" ht="14.85" customHeight="1">
      <c r="A122" s="352" t="s">
        <v>9290</v>
      </c>
      <c r="B122" s="376" t="s">
        <v>467</v>
      </c>
      <c r="C122" s="316" t="s">
        <v>9291</v>
      </c>
      <c r="D122" s="316" t="s">
        <v>12966</v>
      </c>
      <c r="E122" s="389">
        <v>1</v>
      </c>
      <c r="F122" s="586"/>
      <c r="G122" s="486">
        <v>43.42</v>
      </c>
      <c r="H122" s="1075"/>
    </row>
    <row r="123" spans="1:8" ht="14.85" customHeight="1">
      <c r="A123" s="352" t="s">
        <v>16027</v>
      </c>
      <c r="B123" s="376" t="s">
        <v>571</v>
      </c>
      <c r="C123" s="316">
        <v>415203</v>
      </c>
      <c r="D123" s="316" t="s">
        <v>8213</v>
      </c>
      <c r="E123" s="389">
        <v>1</v>
      </c>
      <c r="F123" s="586"/>
      <c r="G123" s="486">
        <v>65.349999999999994</v>
      </c>
      <c r="H123" s="1225"/>
    </row>
    <row r="124" spans="1:8" ht="14.85" customHeight="1">
      <c r="A124" s="352" t="s">
        <v>10036</v>
      </c>
      <c r="B124" s="375" t="s">
        <v>467</v>
      </c>
      <c r="C124" s="316" t="s">
        <v>10037</v>
      </c>
      <c r="D124" s="316" t="s">
        <v>8213</v>
      </c>
      <c r="E124" s="389">
        <v>1</v>
      </c>
      <c r="F124" s="586"/>
      <c r="G124" s="486">
        <v>99.53</v>
      </c>
      <c r="H124" s="1075"/>
    </row>
    <row r="125" spans="1:8" ht="14.85" customHeight="1">
      <c r="A125" s="352" t="s">
        <v>8113</v>
      </c>
      <c r="B125" s="375" t="s">
        <v>467</v>
      </c>
      <c r="C125" s="297">
        <v>417374</v>
      </c>
      <c r="D125" s="297" t="s">
        <v>8214</v>
      </c>
      <c r="E125" s="389">
        <v>1</v>
      </c>
      <c r="F125" s="586"/>
      <c r="G125" s="486">
        <v>22.42</v>
      </c>
      <c r="H125" s="1075"/>
    </row>
    <row r="126" spans="1:8" ht="14.85" customHeight="1">
      <c r="A126" s="352" t="s">
        <v>8114</v>
      </c>
      <c r="B126" s="375" t="s">
        <v>216</v>
      </c>
      <c r="C126" s="297">
        <v>417378</v>
      </c>
      <c r="D126" s="297" t="s">
        <v>8115</v>
      </c>
      <c r="E126" s="389">
        <v>1</v>
      </c>
      <c r="F126" s="586"/>
      <c r="G126" s="486">
        <v>24.012124000507409</v>
      </c>
      <c r="H126" s="1075"/>
    </row>
    <row r="127" spans="1:8" ht="14.85" customHeight="1">
      <c r="A127" s="352" t="s">
        <v>8968</v>
      </c>
      <c r="B127" s="375" t="s">
        <v>216</v>
      </c>
      <c r="C127" s="316">
        <v>417379</v>
      </c>
      <c r="D127" s="316" t="s">
        <v>8969</v>
      </c>
      <c r="E127" s="389">
        <v>1</v>
      </c>
      <c r="F127" s="586"/>
      <c r="G127" s="486">
        <v>20.809102633173378</v>
      </c>
      <c r="H127" s="1075"/>
    </row>
    <row r="128" spans="1:8" ht="14.85" customHeight="1">
      <c r="A128" s="352" t="s">
        <v>10038</v>
      </c>
      <c r="B128" s="375" t="s">
        <v>216</v>
      </c>
      <c r="C128" s="316">
        <v>418517</v>
      </c>
      <c r="D128" s="297" t="s">
        <v>10039</v>
      </c>
      <c r="E128" s="389">
        <v>1</v>
      </c>
      <c r="F128" s="586"/>
      <c r="G128" s="486">
        <v>4.8260000000000005</v>
      </c>
      <c r="H128" s="1224"/>
    </row>
    <row r="129" spans="1:8" ht="14.85" customHeight="1">
      <c r="A129" s="352" t="s">
        <v>9292</v>
      </c>
      <c r="B129" s="375" t="s">
        <v>216</v>
      </c>
      <c r="C129" s="316">
        <v>418519</v>
      </c>
      <c r="D129" s="297" t="s">
        <v>9293</v>
      </c>
      <c r="E129" s="389">
        <v>1</v>
      </c>
      <c r="F129" s="586"/>
      <c r="G129" s="486">
        <v>5.3095916159999996</v>
      </c>
      <c r="H129" s="1075"/>
    </row>
    <row r="130" spans="1:8" ht="14.85" customHeight="1">
      <c r="A130" s="352" t="s">
        <v>13550</v>
      </c>
      <c r="B130" s="375" t="s">
        <v>216</v>
      </c>
      <c r="C130" s="316">
        <v>418531</v>
      </c>
      <c r="D130" s="297" t="s">
        <v>13551</v>
      </c>
      <c r="E130" s="389">
        <v>1</v>
      </c>
      <c r="F130" s="586"/>
      <c r="G130" s="486">
        <v>2.4993599999999998</v>
      </c>
      <c r="H130" s="1075"/>
    </row>
    <row r="131" spans="1:8" ht="14.85" customHeight="1">
      <c r="A131" s="352" t="s">
        <v>8116</v>
      </c>
      <c r="B131" s="375" t="s">
        <v>467</v>
      </c>
      <c r="C131" s="297">
        <v>418513</v>
      </c>
      <c r="D131" s="297" t="s">
        <v>8117</v>
      </c>
      <c r="E131" s="389">
        <v>1</v>
      </c>
      <c r="F131" s="586"/>
      <c r="G131" s="486">
        <v>2.4993599999999998</v>
      </c>
      <c r="H131" s="1075"/>
    </row>
    <row r="132" spans="1:8" ht="14.85" customHeight="1">
      <c r="A132" s="352" t="s">
        <v>8118</v>
      </c>
      <c r="B132" s="375" t="s">
        <v>467</v>
      </c>
      <c r="C132" s="297">
        <v>418514</v>
      </c>
      <c r="D132" s="297" t="s">
        <v>8119</v>
      </c>
      <c r="E132" s="389">
        <v>1</v>
      </c>
      <c r="F132" s="586"/>
      <c r="G132" s="486">
        <v>2.89</v>
      </c>
      <c r="H132" s="1075"/>
    </row>
    <row r="133" spans="1:8" ht="14.85" customHeight="1">
      <c r="A133" s="352" t="s">
        <v>13552</v>
      </c>
      <c r="B133" s="375" t="s">
        <v>216</v>
      </c>
      <c r="C133" s="297">
        <v>418515</v>
      </c>
      <c r="D133" s="297" t="s">
        <v>13553</v>
      </c>
      <c r="E133" s="389">
        <v>1</v>
      </c>
      <c r="F133" s="586"/>
      <c r="G133" s="486">
        <v>3.1902400000000002</v>
      </c>
      <c r="H133" s="1075"/>
    </row>
    <row r="134" spans="1:8" ht="14.85" customHeight="1">
      <c r="A134" s="352" t="s">
        <v>8120</v>
      </c>
      <c r="B134" s="375" t="s">
        <v>216</v>
      </c>
      <c r="C134" s="297">
        <v>418529</v>
      </c>
      <c r="D134" s="297" t="s">
        <v>8121</v>
      </c>
      <c r="E134" s="389">
        <v>1</v>
      </c>
      <c r="F134" s="586"/>
      <c r="G134" s="486">
        <v>0.79</v>
      </c>
      <c r="H134" s="1075"/>
    </row>
    <row r="135" spans="1:8" ht="14.85" customHeight="1">
      <c r="A135" s="352" t="s">
        <v>8122</v>
      </c>
      <c r="B135" s="375" t="s">
        <v>467</v>
      </c>
      <c r="C135" s="297">
        <v>418505</v>
      </c>
      <c r="D135" s="297" t="s">
        <v>8123</v>
      </c>
      <c r="E135" s="389">
        <v>1</v>
      </c>
      <c r="F135" s="586"/>
      <c r="G135" s="486">
        <v>0.75183999999999995</v>
      </c>
      <c r="H135" s="1075"/>
    </row>
    <row r="136" spans="1:8" ht="14.85" customHeight="1">
      <c r="A136" s="352" t="s">
        <v>8124</v>
      </c>
      <c r="B136" s="375" t="s">
        <v>571</v>
      </c>
      <c r="C136" s="297">
        <v>418507</v>
      </c>
      <c r="D136" s="297" t="s">
        <v>8125</v>
      </c>
      <c r="E136" s="389">
        <v>1</v>
      </c>
      <c r="F136" s="586" t="s">
        <v>7911</v>
      </c>
      <c r="G136" s="486">
        <v>0.9</v>
      </c>
      <c r="H136" s="1075"/>
    </row>
    <row r="137" spans="1:8" ht="14.85" customHeight="1">
      <c r="A137" s="352" t="s">
        <v>8828</v>
      </c>
      <c r="B137" s="375" t="s">
        <v>467</v>
      </c>
      <c r="C137" s="316">
        <v>418510</v>
      </c>
      <c r="D137" s="316" t="s">
        <v>8970</v>
      </c>
      <c r="E137" s="389">
        <v>1</v>
      </c>
      <c r="F137" s="586"/>
      <c r="G137" s="486">
        <v>1.2496799999999999</v>
      </c>
      <c r="H137" s="1075"/>
    </row>
    <row r="138" spans="1:8" ht="14.85" customHeight="1">
      <c r="A138" s="352" t="s">
        <v>8971</v>
      </c>
      <c r="B138" s="375" t="s">
        <v>216</v>
      </c>
      <c r="C138" s="297">
        <v>418532</v>
      </c>
      <c r="D138" s="297" t="s">
        <v>8972</v>
      </c>
      <c r="E138" s="389">
        <v>1</v>
      </c>
      <c r="F138" s="586"/>
      <c r="G138" s="486">
        <v>1.5036799999999999</v>
      </c>
      <c r="H138" s="1075"/>
    </row>
    <row r="139" spans="1:8" ht="14.85" customHeight="1">
      <c r="A139" s="352" t="s">
        <v>8126</v>
      </c>
      <c r="B139" s="375" t="s">
        <v>467</v>
      </c>
      <c r="C139" s="297">
        <v>418511</v>
      </c>
      <c r="D139" s="297" t="s">
        <v>8973</v>
      </c>
      <c r="E139" s="389">
        <v>1</v>
      </c>
      <c r="F139" s="586"/>
      <c r="G139" s="486">
        <v>1.6154400000000002</v>
      </c>
      <c r="H139" s="1075"/>
    </row>
    <row r="140" spans="1:8" ht="14.85" customHeight="1">
      <c r="A140" s="352" t="s">
        <v>8127</v>
      </c>
      <c r="B140" s="375" t="s">
        <v>467</v>
      </c>
      <c r="C140" s="297">
        <v>418596</v>
      </c>
      <c r="D140" s="297" t="s">
        <v>8128</v>
      </c>
      <c r="E140" s="389">
        <v>1</v>
      </c>
      <c r="F140" s="586"/>
      <c r="G140" s="486">
        <v>0.42</v>
      </c>
      <c r="H140" s="1075"/>
    </row>
    <row r="141" spans="1:8" ht="14.85" customHeight="1">
      <c r="A141" s="352" t="s">
        <v>8829</v>
      </c>
      <c r="B141" s="375" t="s">
        <v>216</v>
      </c>
      <c r="C141" s="297">
        <v>1414224</v>
      </c>
      <c r="D141" s="297" t="s">
        <v>8830</v>
      </c>
      <c r="E141" s="389">
        <v>1</v>
      </c>
      <c r="F141" s="586"/>
      <c r="G141" s="486">
        <v>0.42</v>
      </c>
      <c r="H141" s="1075"/>
    </row>
    <row r="142" spans="1:8" ht="14.85" customHeight="1">
      <c r="A142" s="352" t="s">
        <v>8129</v>
      </c>
      <c r="B142" s="375" t="s">
        <v>571</v>
      </c>
      <c r="C142" s="297">
        <v>1411150</v>
      </c>
      <c r="D142" s="297" t="s">
        <v>8130</v>
      </c>
      <c r="E142" s="389">
        <v>1</v>
      </c>
      <c r="F142" s="586" t="s">
        <v>7911</v>
      </c>
      <c r="G142" s="486">
        <v>1.96</v>
      </c>
      <c r="H142" s="1075"/>
    </row>
    <row r="143" spans="1:8" ht="14.85" customHeight="1">
      <c r="A143" s="352" t="s">
        <v>12110</v>
      </c>
      <c r="B143" s="375" t="s">
        <v>467</v>
      </c>
      <c r="C143" s="297" t="s">
        <v>12111</v>
      </c>
      <c r="D143" s="297" t="s">
        <v>8130</v>
      </c>
      <c r="E143" s="389">
        <v>1</v>
      </c>
      <c r="F143" s="586"/>
      <c r="G143" s="486">
        <v>1.26</v>
      </c>
      <c r="H143" s="1075"/>
    </row>
    <row r="144" spans="1:8" ht="14.85" customHeight="1">
      <c r="A144" s="352" t="s">
        <v>11193</v>
      </c>
      <c r="B144" s="375" t="s">
        <v>467</v>
      </c>
      <c r="C144" s="297" t="s">
        <v>11194</v>
      </c>
      <c r="D144" s="297" t="s">
        <v>8132</v>
      </c>
      <c r="E144" s="389">
        <v>1</v>
      </c>
      <c r="F144" s="586"/>
      <c r="G144" s="486">
        <v>1.02</v>
      </c>
      <c r="H144" s="1075"/>
    </row>
    <row r="145" spans="1:8" ht="14.85" customHeight="1">
      <c r="A145" s="346" t="s">
        <v>8131</v>
      </c>
      <c r="B145" s="347" t="s">
        <v>571</v>
      </c>
      <c r="C145" s="345">
        <v>1411151</v>
      </c>
      <c r="D145" s="345" t="s">
        <v>8132</v>
      </c>
      <c r="E145" s="405">
        <v>1</v>
      </c>
      <c r="F145" s="580"/>
      <c r="G145" s="1062"/>
      <c r="H145" s="1075"/>
    </row>
    <row r="146" spans="1:8" ht="14.85" customHeight="1">
      <c r="A146" s="346" t="s">
        <v>8133</v>
      </c>
      <c r="B146" s="347" t="s">
        <v>467</v>
      </c>
      <c r="C146" s="345">
        <v>1411153</v>
      </c>
      <c r="D146" s="345" t="s">
        <v>8134</v>
      </c>
      <c r="E146" s="405">
        <v>1</v>
      </c>
      <c r="F146" s="580"/>
      <c r="G146" s="1062">
        <v>1.34</v>
      </c>
      <c r="H146" s="1075"/>
    </row>
    <row r="147" spans="1:8" ht="14.85" customHeight="1">
      <c r="A147" s="346" t="s">
        <v>8244</v>
      </c>
      <c r="B147" s="347" t="s">
        <v>216</v>
      </c>
      <c r="C147" s="345">
        <v>1401581</v>
      </c>
      <c r="D147" s="345" t="s">
        <v>8245</v>
      </c>
      <c r="E147" s="405">
        <v>1</v>
      </c>
      <c r="F147" s="580"/>
      <c r="G147" s="1062">
        <v>64</v>
      </c>
      <c r="H147" s="1075"/>
    </row>
    <row r="148" spans="1:8" ht="14.85" customHeight="1">
      <c r="A148" s="346" t="s">
        <v>8135</v>
      </c>
      <c r="B148" s="347" t="s">
        <v>4461</v>
      </c>
      <c r="C148" s="345">
        <v>415364</v>
      </c>
      <c r="D148" s="345" t="s">
        <v>8215</v>
      </c>
      <c r="E148" s="405">
        <v>1</v>
      </c>
      <c r="F148" s="580" t="s">
        <v>7911</v>
      </c>
      <c r="G148" s="1062">
        <v>0.91800000000000004</v>
      </c>
      <c r="H148" s="1075"/>
    </row>
    <row r="149" spans="1:8" ht="14.85" customHeight="1">
      <c r="A149" s="346" t="s">
        <v>8136</v>
      </c>
      <c r="B149" s="347" t="s">
        <v>4461</v>
      </c>
      <c r="C149" s="345">
        <v>415365</v>
      </c>
      <c r="D149" s="345" t="s">
        <v>8216</v>
      </c>
      <c r="E149" s="405">
        <v>1</v>
      </c>
      <c r="F149" s="580" t="s">
        <v>7911</v>
      </c>
      <c r="G149" s="1062">
        <v>141.84</v>
      </c>
      <c r="H149" s="1227"/>
    </row>
    <row r="150" spans="1:8" ht="14.85" customHeight="1">
      <c r="A150" s="346" t="s">
        <v>8137</v>
      </c>
      <c r="B150" s="347" t="s">
        <v>467</v>
      </c>
      <c r="C150" s="345">
        <v>421121</v>
      </c>
      <c r="D150" s="345" t="s">
        <v>8217</v>
      </c>
      <c r="E150" s="405">
        <v>1</v>
      </c>
      <c r="F150" s="580"/>
      <c r="G150" s="1062">
        <v>3.13944</v>
      </c>
      <c r="H150" s="1227"/>
    </row>
    <row r="151" spans="1:8" ht="14.85" customHeight="1">
      <c r="A151" s="346" t="s">
        <v>8138</v>
      </c>
      <c r="B151" s="347" t="s">
        <v>467</v>
      </c>
      <c r="C151" s="345">
        <v>421144</v>
      </c>
      <c r="D151" s="345" t="s">
        <v>8218</v>
      </c>
      <c r="E151" s="405">
        <v>1</v>
      </c>
      <c r="F151" s="580"/>
      <c r="G151" s="1062">
        <v>3.7693599999999998</v>
      </c>
      <c r="H151" s="1075"/>
    </row>
    <row r="152" spans="1:8" ht="14.85" customHeight="1">
      <c r="A152" s="346" t="s">
        <v>8139</v>
      </c>
      <c r="B152" s="347" t="s">
        <v>216</v>
      </c>
      <c r="C152" s="345">
        <v>421141</v>
      </c>
      <c r="D152" s="345" t="s">
        <v>8219</v>
      </c>
      <c r="E152" s="405">
        <v>1</v>
      </c>
      <c r="F152" s="580"/>
      <c r="G152" s="1062">
        <v>3.6372800000000001</v>
      </c>
      <c r="H152" s="1075"/>
    </row>
    <row r="153" spans="1:8" ht="14.85" customHeight="1">
      <c r="A153" s="346" t="s">
        <v>8140</v>
      </c>
      <c r="B153" s="347" t="s">
        <v>467</v>
      </c>
      <c r="C153" s="345">
        <v>423321</v>
      </c>
      <c r="D153" s="345" t="s">
        <v>8220</v>
      </c>
      <c r="E153" s="405">
        <v>1</v>
      </c>
      <c r="F153" s="580"/>
      <c r="G153" s="1062">
        <v>3.83</v>
      </c>
      <c r="H153" s="1075"/>
    </row>
    <row r="154" spans="1:8" ht="14.85" customHeight="1">
      <c r="A154" s="346" t="s">
        <v>8141</v>
      </c>
      <c r="B154" s="347" t="s">
        <v>467</v>
      </c>
      <c r="C154" s="345">
        <v>423348</v>
      </c>
      <c r="D154" s="345" t="s">
        <v>8221</v>
      </c>
      <c r="E154" s="405">
        <v>1</v>
      </c>
      <c r="F154" s="580"/>
      <c r="G154" s="1062">
        <v>5.08</v>
      </c>
      <c r="H154" s="1226"/>
    </row>
    <row r="155" spans="1:8" ht="14.85" customHeight="1">
      <c r="A155" s="346" t="s">
        <v>8142</v>
      </c>
      <c r="B155" s="347" t="s">
        <v>216</v>
      </c>
      <c r="C155" s="345">
        <v>423341</v>
      </c>
      <c r="D155" s="345" t="s">
        <v>8222</v>
      </c>
      <c r="E155" s="405">
        <v>1</v>
      </c>
      <c r="F155" s="580"/>
      <c r="G155" s="1062">
        <v>4.3899999999999997</v>
      </c>
      <c r="H155" s="1226"/>
    </row>
    <row r="156" spans="1:8" ht="14.85" customHeight="1">
      <c r="A156" s="346" t="s">
        <v>12967</v>
      </c>
      <c r="B156" s="347" t="s">
        <v>216</v>
      </c>
      <c r="C156" s="345">
        <v>423349</v>
      </c>
      <c r="D156" s="345" t="s">
        <v>12968</v>
      </c>
      <c r="E156" s="405">
        <v>1</v>
      </c>
      <c r="F156" s="580"/>
      <c r="G156" s="1062">
        <v>56.556818559999996</v>
      </c>
      <c r="H156" s="1075"/>
    </row>
    <row r="157" spans="1:8" ht="14.85" customHeight="1">
      <c r="A157" s="346" t="s">
        <v>8974</v>
      </c>
      <c r="B157" s="347" t="s">
        <v>216</v>
      </c>
      <c r="C157" s="345">
        <v>423342</v>
      </c>
      <c r="D157" s="345" t="s">
        <v>8975</v>
      </c>
      <c r="E157" s="405">
        <v>1</v>
      </c>
      <c r="F157" s="580"/>
      <c r="G157" s="1062">
        <v>52.72</v>
      </c>
      <c r="H157" s="1075"/>
    </row>
    <row r="158" spans="1:8" ht="14.85" customHeight="1">
      <c r="A158" s="346" t="s">
        <v>13554</v>
      </c>
      <c r="B158" s="347" t="s">
        <v>216</v>
      </c>
      <c r="C158" s="345">
        <v>429922</v>
      </c>
      <c r="D158" s="345" t="s">
        <v>13555</v>
      </c>
      <c r="E158" s="405">
        <v>1</v>
      </c>
      <c r="F158" s="580"/>
      <c r="G158" s="1062">
        <v>42.68</v>
      </c>
      <c r="H158" s="1075"/>
    </row>
    <row r="159" spans="1:8" ht="14.85" customHeight="1">
      <c r="A159" s="346" t="s">
        <v>8143</v>
      </c>
      <c r="B159" s="347" t="s">
        <v>216</v>
      </c>
      <c r="C159" s="345">
        <v>421122</v>
      </c>
      <c r="D159" s="345" t="s">
        <v>8223</v>
      </c>
      <c r="E159" s="405">
        <v>1</v>
      </c>
      <c r="F159" s="580"/>
      <c r="G159" s="1062">
        <v>37.663119999999999</v>
      </c>
      <c r="H159" s="1075"/>
    </row>
    <row r="160" spans="1:8" ht="14.85" customHeight="1">
      <c r="A160" s="346" t="s">
        <v>8144</v>
      </c>
      <c r="B160" s="347" t="s">
        <v>216</v>
      </c>
      <c r="C160" s="345">
        <v>421145</v>
      </c>
      <c r="D160" s="345" t="s">
        <v>8224</v>
      </c>
      <c r="E160" s="405">
        <v>1</v>
      </c>
      <c r="F160" s="580"/>
      <c r="G160" s="1062">
        <v>45.191679999999998</v>
      </c>
      <c r="H160" s="1075"/>
    </row>
    <row r="161" spans="1:8" ht="14.85" customHeight="1">
      <c r="A161" s="346" t="s">
        <v>12268</v>
      </c>
      <c r="B161" s="347" t="s">
        <v>216</v>
      </c>
      <c r="C161" s="345" t="s">
        <v>12269</v>
      </c>
      <c r="D161" s="345" t="s">
        <v>12270</v>
      </c>
      <c r="E161" s="405">
        <v>1</v>
      </c>
      <c r="F161" s="580"/>
      <c r="G161" s="1062">
        <v>98.16</v>
      </c>
      <c r="H161" s="1075"/>
    </row>
    <row r="162" spans="1:8" ht="14.85" customHeight="1">
      <c r="A162" s="346" t="s">
        <v>8145</v>
      </c>
      <c r="B162" s="347" t="s">
        <v>216</v>
      </c>
      <c r="C162" s="345">
        <v>421112</v>
      </c>
      <c r="D162" s="345" t="s">
        <v>8146</v>
      </c>
      <c r="E162" s="405">
        <v>1</v>
      </c>
      <c r="F162" s="580"/>
      <c r="G162" s="1062">
        <v>13.929360000000001</v>
      </c>
      <c r="H162" s="1075"/>
    </row>
    <row r="163" spans="1:8" ht="14.85" customHeight="1">
      <c r="A163" s="346" t="s">
        <v>8147</v>
      </c>
      <c r="B163" s="347" t="s">
        <v>216</v>
      </c>
      <c r="C163" s="345">
        <v>431142</v>
      </c>
      <c r="D163" s="345" t="s">
        <v>8148</v>
      </c>
      <c r="E163" s="405">
        <v>1</v>
      </c>
      <c r="F163" s="580"/>
      <c r="G163" s="1062">
        <v>13.78</v>
      </c>
      <c r="H163" s="1075"/>
    </row>
    <row r="164" spans="1:8" ht="14.85" customHeight="1">
      <c r="A164" s="346" t="s">
        <v>8149</v>
      </c>
      <c r="B164" s="347" t="s">
        <v>216</v>
      </c>
      <c r="C164" s="345">
        <v>421132</v>
      </c>
      <c r="D164" s="345" t="s">
        <v>8150</v>
      </c>
      <c r="E164" s="405">
        <v>1</v>
      </c>
      <c r="F164" s="580"/>
      <c r="G164" s="1062">
        <v>12.81176</v>
      </c>
      <c r="H164" s="1075"/>
    </row>
    <row r="165" spans="1:8" ht="14.85" customHeight="1">
      <c r="A165" s="346" t="s">
        <v>8151</v>
      </c>
      <c r="B165" s="347" t="s">
        <v>216</v>
      </c>
      <c r="C165" s="345">
        <v>423311</v>
      </c>
      <c r="D165" s="345" t="s">
        <v>8435</v>
      </c>
      <c r="E165" s="405">
        <v>1</v>
      </c>
      <c r="F165" s="580"/>
      <c r="G165" s="1062">
        <v>14.67</v>
      </c>
      <c r="H165" s="1075"/>
    </row>
    <row r="166" spans="1:8" ht="14.85" customHeight="1">
      <c r="A166" s="346" t="s">
        <v>8152</v>
      </c>
      <c r="B166" s="347" t="s">
        <v>216</v>
      </c>
      <c r="C166" s="345">
        <v>423312</v>
      </c>
      <c r="D166" s="345" t="s">
        <v>8436</v>
      </c>
      <c r="E166" s="405">
        <v>1</v>
      </c>
      <c r="F166" s="580"/>
      <c r="G166" s="1062">
        <v>15.38</v>
      </c>
      <c r="H166" s="1075"/>
    </row>
    <row r="167" spans="1:8" ht="14.85" customHeight="1">
      <c r="A167" s="346" t="s">
        <v>8514</v>
      </c>
      <c r="B167" s="347" t="s">
        <v>216</v>
      </c>
      <c r="C167" s="345">
        <v>423313</v>
      </c>
      <c r="D167" s="345" t="s">
        <v>8507</v>
      </c>
      <c r="E167" s="405">
        <v>1</v>
      </c>
      <c r="F167" s="580"/>
      <c r="G167" s="1062">
        <v>16.130493519999998</v>
      </c>
      <c r="H167" s="1075"/>
    </row>
    <row r="168" spans="1:8" ht="14.85" customHeight="1">
      <c r="A168" s="346" t="s">
        <v>11195</v>
      </c>
      <c r="B168" s="347" t="s">
        <v>216</v>
      </c>
      <c r="C168" s="345" t="s">
        <v>11196</v>
      </c>
      <c r="D168" s="345" t="s">
        <v>11197</v>
      </c>
      <c r="E168" s="405">
        <v>1</v>
      </c>
      <c r="F168" s="580"/>
      <c r="G168" s="1062">
        <v>8.0399999999999991</v>
      </c>
      <c r="H168" s="1075"/>
    </row>
    <row r="169" spans="1:8" ht="14.85" customHeight="1">
      <c r="A169" s="346" t="s">
        <v>10158</v>
      </c>
      <c r="B169" s="347" t="s">
        <v>467</v>
      </c>
      <c r="C169" s="345" t="s">
        <v>10159</v>
      </c>
      <c r="D169" s="345" t="s">
        <v>10160</v>
      </c>
      <c r="E169" s="405">
        <v>1</v>
      </c>
      <c r="F169"/>
      <c r="G169" s="1062">
        <v>8.59</v>
      </c>
      <c r="H169" s="1075"/>
    </row>
    <row r="170" spans="1:8" ht="14.85" customHeight="1">
      <c r="A170" s="346" t="s">
        <v>10161</v>
      </c>
      <c r="B170" s="347" t="s">
        <v>467</v>
      </c>
      <c r="C170" s="345" t="s">
        <v>10162</v>
      </c>
      <c r="D170" s="345" t="s">
        <v>10163</v>
      </c>
      <c r="E170" s="405">
        <v>1</v>
      </c>
      <c r="F170"/>
      <c r="G170" s="1062">
        <v>9.15</v>
      </c>
      <c r="H170" s="1075"/>
    </row>
    <row r="171" spans="1:8" ht="14.85" customHeight="1">
      <c r="A171" s="346" t="s">
        <v>8153</v>
      </c>
      <c r="B171" s="347" t="s">
        <v>216</v>
      </c>
      <c r="C171" s="345">
        <v>433341</v>
      </c>
      <c r="D171" s="345" t="s">
        <v>8437</v>
      </c>
      <c r="E171" s="405">
        <v>1</v>
      </c>
      <c r="F171" s="580"/>
      <c r="G171" s="1062">
        <v>17.579999999999998</v>
      </c>
      <c r="H171" s="1075"/>
    </row>
    <row r="172" spans="1:8" ht="14.85" customHeight="1">
      <c r="A172" s="346" t="s">
        <v>8154</v>
      </c>
      <c r="B172" s="347" t="s">
        <v>216</v>
      </c>
      <c r="C172" s="345">
        <v>433342</v>
      </c>
      <c r="D172" s="345" t="s">
        <v>8438</v>
      </c>
      <c r="E172" s="405">
        <v>1</v>
      </c>
      <c r="F172" s="580"/>
      <c r="G172" s="1062">
        <v>18.940000000000001</v>
      </c>
      <c r="H172" s="1075"/>
    </row>
    <row r="173" spans="1:8" ht="14.85" customHeight="1">
      <c r="A173" s="346" t="s">
        <v>16028</v>
      </c>
      <c r="B173" s="347" t="s">
        <v>216</v>
      </c>
      <c r="C173" s="345">
        <v>433343</v>
      </c>
      <c r="D173" s="345" t="s">
        <v>16029</v>
      </c>
      <c r="E173" s="405">
        <v>1</v>
      </c>
      <c r="F173" s="580"/>
      <c r="G173" s="1062">
        <v>20.271110079999996</v>
      </c>
      <c r="H173" s="1075"/>
    </row>
    <row r="174" spans="1:8" ht="14.85" customHeight="1">
      <c r="A174" s="346" t="s">
        <v>10164</v>
      </c>
      <c r="B174" s="347" t="s">
        <v>467</v>
      </c>
      <c r="C174" s="345" t="s">
        <v>10165</v>
      </c>
      <c r="D174" s="345" t="s">
        <v>10166</v>
      </c>
      <c r="E174" s="405">
        <v>1</v>
      </c>
      <c r="F174" s="580"/>
      <c r="G174" s="1062">
        <v>7.4</v>
      </c>
      <c r="H174" s="1075"/>
    </row>
    <row r="175" spans="1:8" ht="14.85" customHeight="1">
      <c r="A175" s="346" t="s">
        <v>10167</v>
      </c>
      <c r="B175" s="347" t="s">
        <v>467</v>
      </c>
      <c r="C175" s="345" t="s">
        <v>10168</v>
      </c>
      <c r="D175" s="345" t="s">
        <v>10169</v>
      </c>
      <c r="E175" s="405">
        <v>1</v>
      </c>
      <c r="F175"/>
      <c r="G175" s="1062">
        <v>8.35</v>
      </c>
      <c r="H175" s="1075"/>
    </row>
    <row r="176" spans="1:8" ht="14.85" customHeight="1">
      <c r="A176" s="346" t="s">
        <v>10170</v>
      </c>
      <c r="B176" s="347" t="s">
        <v>216</v>
      </c>
      <c r="C176" s="345" t="s">
        <v>10171</v>
      </c>
      <c r="D176" s="345" t="s">
        <v>10172</v>
      </c>
      <c r="E176" s="405">
        <v>1</v>
      </c>
      <c r="F176"/>
      <c r="G176" s="1062">
        <v>9.3000000000000007</v>
      </c>
      <c r="H176" s="1075"/>
    </row>
    <row r="177" spans="1:8" ht="14.85" customHeight="1">
      <c r="A177" s="346" t="s">
        <v>11198</v>
      </c>
      <c r="B177" s="347" t="s">
        <v>216</v>
      </c>
      <c r="C177" s="345" t="s">
        <v>11199</v>
      </c>
      <c r="D177" s="345" t="s">
        <v>11200</v>
      </c>
      <c r="E177" s="405">
        <v>1</v>
      </c>
      <c r="F177"/>
      <c r="G177" s="1062">
        <v>9.76</v>
      </c>
      <c r="H177" s="1075"/>
    </row>
    <row r="178" spans="1:8">
      <c r="A178" s="346" t="s">
        <v>11201</v>
      </c>
      <c r="B178" s="347" t="s">
        <v>216</v>
      </c>
      <c r="C178" s="345" t="s">
        <v>11202</v>
      </c>
      <c r="D178" s="345" t="s">
        <v>11203</v>
      </c>
      <c r="E178" s="405">
        <v>1</v>
      </c>
      <c r="F178"/>
      <c r="G178" s="1062">
        <v>10.25</v>
      </c>
      <c r="H178" s="1075"/>
    </row>
    <row r="179" spans="1:8">
      <c r="A179" s="346" t="s">
        <v>11204</v>
      </c>
      <c r="B179" s="347" t="s">
        <v>216</v>
      </c>
      <c r="C179" s="345" t="s">
        <v>11205</v>
      </c>
      <c r="D179" s="345" t="s">
        <v>11206</v>
      </c>
      <c r="E179" s="405">
        <v>1</v>
      </c>
      <c r="F179"/>
      <c r="G179" s="1062">
        <v>10.74</v>
      </c>
      <c r="H179" s="1075"/>
    </row>
    <row r="180" spans="1:8">
      <c r="A180" s="346" t="s">
        <v>16030</v>
      </c>
      <c r="B180" s="347" t="s">
        <v>216</v>
      </c>
      <c r="C180" s="345" t="s">
        <v>16031</v>
      </c>
      <c r="D180" s="345" t="s">
        <v>16032</v>
      </c>
      <c r="E180" s="405">
        <v>1</v>
      </c>
      <c r="F180" s="580"/>
      <c r="G180" s="1062">
        <v>14.15</v>
      </c>
      <c r="H180" s="1075"/>
    </row>
    <row r="181" spans="1:8">
      <c r="A181" s="346" t="s">
        <v>8155</v>
      </c>
      <c r="B181" s="347" t="s">
        <v>216</v>
      </c>
      <c r="C181" s="345">
        <v>423331</v>
      </c>
      <c r="D181" s="345" t="s">
        <v>8439</v>
      </c>
      <c r="E181" s="405">
        <v>1</v>
      </c>
      <c r="F181" s="580"/>
      <c r="G181" s="1062">
        <v>17.09</v>
      </c>
      <c r="H181" s="1075"/>
    </row>
    <row r="182" spans="1:8">
      <c r="A182" s="346" t="s">
        <v>8156</v>
      </c>
      <c r="B182" s="347" t="s">
        <v>216</v>
      </c>
      <c r="C182" s="345">
        <v>423332</v>
      </c>
      <c r="D182" s="345" t="s">
        <v>8440</v>
      </c>
      <c r="E182" s="405">
        <v>1</v>
      </c>
      <c r="F182" s="580"/>
      <c r="G182" s="1062">
        <v>17.98</v>
      </c>
      <c r="H182" s="1075"/>
    </row>
    <row r="183" spans="1:8">
      <c r="A183" s="346" t="s">
        <v>8976</v>
      </c>
      <c r="B183" s="347" t="s">
        <v>216</v>
      </c>
      <c r="C183" s="345">
        <v>423333</v>
      </c>
      <c r="D183" s="345" t="s">
        <v>8977</v>
      </c>
      <c r="E183" s="405">
        <v>1</v>
      </c>
      <c r="F183" s="580"/>
      <c r="G183" s="1062">
        <v>18.87</v>
      </c>
      <c r="H183" s="1075"/>
    </row>
    <row r="184" spans="1:8">
      <c r="A184" s="1223" t="s">
        <v>9294</v>
      </c>
      <c r="B184" s="1221"/>
      <c r="C184" s="1221"/>
      <c r="D184" s="897"/>
      <c r="E184" s="795"/>
      <c r="F184" s="1222"/>
      <c r="G184" s="795"/>
      <c r="H184" s="1075"/>
    </row>
    <row r="185" spans="1:8">
      <c r="A185" s="352" t="s">
        <v>8157</v>
      </c>
      <c r="B185" s="375" t="s">
        <v>467</v>
      </c>
      <c r="C185" s="297">
        <v>418077</v>
      </c>
      <c r="D185" s="297" t="s">
        <v>8158</v>
      </c>
      <c r="E185" s="389">
        <v>1</v>
      </c>
      <c r="F185" s="586"/>
      <c r="G185" s="486">
        <v>10.210000000000001</v>
      </c>
      <c r="H185" s="1075"/>
    </row>
    <row r="186" spans="1:8">
      <c r="A186" s="352" t="s">
        <v>8159</v>
      </c>
      <c r="B186" s="375" t="s">
        <v>216</v>
      </c>
      <c r="C186" s="297">
        <v>418078</v>
      </c>
      <c r="D186" s="297" t="s">
        <v>8160</v>
      </c>
      <c r="E186" s="389">
        <v>1</v>
      </c>
      <c r="F186" s="586"/>
      <c r="G186" s="486">
        <v>12.08</v>
      </c>
      <c r="H186" s="1075"/>
    </row>
    <row r="187" spans="1:8">
      <c r="A187" s="352" t="s">
        <v>8515</v>
      </c>
      <c r="B187" s="375" t="s">
        <v>216</v>
      </c>
      <c r="C187" s="297" t="s">
        <v>8508</v>
      </c>
      <c r="D187" s="297" t="s">
        <v>8509</v>
      </c>
      <c r="E187" s="389">
        <v>5</v>
      </c>
      <c r="F187" s="586"/>
      <c r="G187" s="486">
        <v>48.272195640616694</v>
      </c>
      <c r="H187" s="1075"/>
    </row>
    <row r="188" spans="1:8">
      <c r="A188" s="352" t="s">
        <v>9295</v>
      </c>
      <c r="B188" s="417" t="s">
        <v>216</v>
      </c>
      <c r="C188" s="297" t="s">
        <v>9296</v>
      </c>
      <c r="D188" s="297" t="s">
        <v>9297</v>
      </c>
      <c r="E188" s="389">
        <v>5</v>
      </c>
      <c r="F188" s="586"/>
      <c r="G188" s="486">
        <v>106.06060606060606</v>
      </c>
      <c r="H188" s="1224"/>
    </row>
    <row r="189" spans="1:8">
      <c r="A189" s="352" t="s">
        <v>9298</v>
      </c>
      <c r="B189" s="417" t="s">
        <v>216</v>
      </c>
      <c r="C189" s="297" t="s">
        <v>9299</v>
      </c>
      <c r="D189" s="297" t="s">
        <v>9300</v>
      </c>
      <c r="E189" s="389">
        <v>5</v>
      </c>
      <c r="F189" s="586"/>
      <c r="G189" s="486">
        <v>106.06060606060606</v>
      </c>
      <c r="H189" s="1075"/>
    </row>
    <row r="190" spans="1:8">
      <c r="A190" s="352" t="s">
        <v>8831</v>
      </c>
      <c r="B190" s="375" t="s">
        <v>216</v>
      </c>
      <c r="C190" s="345">
        <v>418026</v>
      </c>
      <c r="D190" s="345" t="s">
        <v>8832</v>
      </c>
      <c r="E190" s="389">
        <v>1</v>
      </c>
      <c r="F190" s="586"/>
      <c r="G190" s="486">
        <v>10.62</v>
      </c>
      <c r="H190" s="1075"/>
    </row>
    <row r="191" spans="1:8">
      <c r="A191" s="352" t="s">
        <v>8833</v>
      </c>
      <c r="B191" s="375" t="s">
        <v>216</v>
      </c>
      <c r="C191" s="297" t="s">
        <v>8834</v>
      </c>
      <c r="D191" s="297" t="s">
        <v>8835</v>
      </c>
      <c r="E191" s="389">
        <v>1</v>
      </c>
      <c r="F191" s="586"/>
      <c r="G191" s="486">
        <v>54.100000000000009</v>
      </c>
      <c r="H191" s="1075"/>
    </row>
    <row r="192" spans="1:8">
      <c r="A192" s="400" t="s">
        <v>8161</v>
      </c>
      <c r="B192" s="399"/>
      <c r="C192" s="399"/>
      <c r="D192" s="508"/>
      <c r="E192" s="792"/>
      <c r="F192" s="791"/>
      <c r="G192" s="792"/>
      <c r="H192" s="1075"/>
    </row>
    <row r="193" spans="1:8">
      <c r="A193" s="352" t="s">
        <v>8162</v>
      </c>
      <c r="B193" s="376" t="s">
        <v>216</v>
      </c>
      <c r="C193" s="322">
        <v>417918</v>
      </c>
      <c r="D193" s="322" t="s">
        <v>8163</v>
      </c>
      <c r="E193" s="389">
        <v>1</v>
      </c>
      <c r="F193" s="586"/>
      <c r="G193" s="486">
        <v>262.39999999999998</v>
      </c>
      <c r="H193" s="1075"/>
    </row>
    <row r="194" spans="1:8">
      <c r="A194" s="352" t="s">
        <v>8164</v>
      </c>
      <c r="B194" s="376" t="s">
        <v>216</v>
      </c>
      <c r="C194" s="322">
        <v>417919</v>
      </c>
      <c r="D194" s="322" t="s">
        <v>8165</v>
      </c>
      <c r="E194" s="389">
        <v>1</v>
      </c>
      <c r="F194" s="586"/>
      <c r="G194" s="486">
        <v>262.39999999999998</v>
      </c>
      <c r="H194" s="1075"/>
    </row>
    <row r="195" spans="1:8">
      <c r="A195" s="400" t="s">
        <v>8166</v>
      </c>
      <c r="B195" s="399"/>
      <c r="C195" s="399"/>
      <c r="D195" s="508"/>
      <c r="E195" s="792"/>
      <c r="F195" s="791"/>
      <c r="G195" s="792"/>
      <c r="H195" s="1075"/>
    </row>
    <row r="196" spans="1:8">
      <c r="A196" s="352" t="s">
        <v>8167</v>
      </c>
      <c r="B196" s="417" t="s">
        <v>571</v>
      </c>
      <c r="C196" s="297">
        <v>195046</v>
      </c>
      <c r="D196" s="297" t="s">
        <v>8168</v>
      </c>
      <c r="E196" s="389">
        <v>1</v>
      </c>
      <c r="F196" s="586" t="s">
        <v>7911</v>
      </c>
      <c r="G196" s="486">
        <v>86.543999999999997</v>
      </c>
      <c r="H196" s="1224"/>
    </row>
    <row r="197" spans="1:8">
      <c r="A197" s="352" t="s">
        <v>8169</v>
      </c>
      <c r="B197" s="417" t="s">
        <v>571</v>
      </c>
      <c r="C197" s="297">
        <v>195131</v>
      </c>
      <c r="D197" s="297" t="s">
        <v>8335</v>
      </c>
      <c r="E197" s="389">
        <v>1</v>
      </c>
      <c r="F197" s="586" t="s">
        <v>7911</v>
      </c>
      <c r="G197" s="486">
        <v>158.886</v>
      </c>
      <c r="H197" s="1075"/>
    </row>
    <row r="198" spans="1:8">
      <c r="A198" s="352" t="s">
        <v>8410</v>
      </c>
      <c r="B198" s="417" t="s">
        <v>216</v>
      </c>
      <c r="C198" s="297" t="s">
        <v>8388</v>
      </c>
      <c r="D198" s="297" t="s">
        <v>8389</v>
      </c>
      <c r="E198" s="389">
        <v>1</v>
      </c>
      <c r="F198" s="586"/>
      <c r="G198" s="486">
        <v>903.88222222222237</v>
      </c>
      <c r="H198" s="1075"/>
    </row>
    <row r="199" spans="1:8">
      <c r="A199" s="352" t="s">
        <v>8411</v>
      </c>
      <c r="B199" s="417" t="s">
        <v>216</v>
      </c>
      <c r="C199" s="297" t="s">
        <v>8390</v>
      </c>
      <c r="D199" s="297" t="s">
        <v>8391</v>
      </c>
      <c r="E199" s="389">
        <v>1</v>
      </c>
      <c r="F199" s="586"/>
      <c r="G199" s="486">
        <v>1331.9090909090908</v>
      </c>
      <c r="H199" s="1224"/>
    </row>
    <row r="200" spans="1:8">
      <c r="A200" s="352" t="s">
        <v>8412</v>
      </c>
      <c r="B200" s="417" t="s">
        <v>216</v>
      </c>
      <c r="C200" s="297" t="s">
        <v>8392</v>
      </c>
      <c r="D200" s="297" t="s">
        <v>8393</v>
      </c>
      <c r="E200" s="389">
        <v>1</v>
      </c>
      <c r="F200" s="586"/>
      <c r="G200" s="486">
        <v>715.72868888888877</v>
      </c>
      <c r="H200" s="1226"/>
    </row>
    <row r="201" spans="1:8">
      <c r="A201" s="352" t="s">
        <v>8413</v>
      </c>
      <c r="B201" s="375" t="s">
        <v>216</v>
      </c>
      <c r="C201" s="316" t="s">
        <v>8394</v>
      </c>
      <c r="D201" s="297" t="s">
        <v>8395</v>
      </c>
      <c r="E201" s="389">
        <v>1</v>
      </c>
      <c r="F201" s="586"/>
      <c r="G201" s="486">
        <v>938.33801111111131</v>
      </c>
      <c r="H201" s="1226"/>
    </row>
    <row r="202" spans="1:8">
      <c r="A202" s="352" t="s">
        <v>8414</v>
      </c>
      <c r="B202" s="376" t="s">
        <v>216</v>
      </c>
      <c r="C202" s="316" t="s">
        <v>8396</v>
      </c>
      <c r="D202" s="297" t="s">
        <v>8397</v>
      </c>
      <c r="E202" s="389">
        <v>1</v>
      </c>
      <c r="F202" s="586"/>
      <c r="G202" s="486">
        <v>103.87092222222225</v>
      </c>
      <c r="H202" s="1225"/>
    </row>
    <row r="203" spans="1:8">
      <c r="A203" s="352" t="s">
        <v>9629</v>
      </c>
      <c r="B203" s="417" t="s">
        <v>216</v>
      </c>
      <c r="C203" s="297" t="s">
        <v>9630</v>
      </c>
      <c r="D203" s="297" t="s">
        <v>9631</v>
      </c>
      <c r="E203" s="389">
        <v>1</v>
      </c>
      <c r="F203" s="586"/>
      <c r="G203" s="486">
        <v>90.879188888888919</v>
      </c>
      <c r="H203" s="1225"/>
    </row>
    <row r="204" spans="1:8">
      <c r="A204" s="352" t="s">
        <v>10040</v>
      </c>
      <c r="B204" s="417" t="s">
        <v>216</v>
      </c>
      <c r="C204" s="297" t="s">
        <v>10041</v>
      </c>
      <c r="D204" s="297" t="s">
        <v>10042</v>
      </c>
      <c r="E204" s="389">
        <v>1</v>
      </c>
      <c r="F204" s="586"/>
      <c r="G204" s="486">
        <v>94.567733333333365</v>
      </c>
      <c r="H204" s="1225"/>
    </row>
    <row r="205" spans="1:8">
      <c r="A205" s="352" t="s">
        <v>13556</v>
      </c>
      <c r="B205" s="417" t="s">
        <v>216</v>
      </c>
      <c r="C205" s="297" t="s">
        <v>13557</v>
      </c>
      <c r="D205" s="297" t="s">
        <v>13558</v>
      </c>
      <c r="E205" s="389">
        <v>1</v>
      </c>
      <c r="F205" s="586"/>
      <c r="G205" s="486">
        <v>94.567733333333365</v>
      </c>
      <c r="H205" s="1225"/>
    </row>
    <row r="206" spans="1:8">
      <c r="A206" s="352" t="s">
        <v>8415</v>
      </c>
      <c r="B206" s="417" t="s">
        <v>216</v>
      </c>
      <c r="C206" s="297" t="s">
        <v>8398</v>
      </c>
      <c r="D206" s="297" t="s">
        <v>8399</v>
      </c>
      <c r="E206" s="389">
        <v>1</v>
      </c>
      <c r="F206" s="586"/>
      <c r="G206" s="486">
        <v>114.84848484848486</v>
      </c>
      <c r="H206" s="1225"/>
    </row>
    <row r="207" spans="1:8">
      <c r="A207" s="352" t="s">
        <v>8416</v>
      </c>
      <c r="B207" s="375" t="s">
        <v>216</v>
      </c>
      <c r="C207" s="297" t="s">
        <v>8400</v>
      </c>
      <c r="D207" s="297" t="s">
        <v>8401</v>
      </c>
      <c r="E207" s="389">
        <v>1</v>
      </c>
      <c r="F207" s="586"/>
      <c r="G207" s="486">
        <v>131.57</v>
      </c>
      <c r="H207" s="1225"/>
    </row>
    <row r="208" spans="1:8">
      <c r="A208" s="352" t="s">
        <v>8417</v>
      </c>
      <c r="B208" s="375" t="s">
        <v>216</v>
      </c>
      <c r="C208" s="316" t="s">
        <v>8402</v>
      </c>
      <c r="D208" s="316" t="s">
        <v>8403</v>
      </c>
      <c r="E208" s="389">
        <v>1</v>
      </c>
      <c r="F208" s="586"/>
      <c r="G208" s="486">
        <v>161.99</v>
      </c>
      <c r="H208" s="1225"/>
    </row>
    <row r="209" spans="1:8">
      <c r="A209" s="352" t="s">
        <v>8418</v>
      </c>
      <c r="B209" s="375" t="s">
        <v>216</v>
      </c>
      <c r="C209" s="297" t="s">
        <v>8404</v>
      </c>
      <c r="D209" s="297" t="s">
        <v>8405</v>
      </c>
      <c r="E209" s="389">
        <v>1</v>
      </c>
      <c r="F209" s="586"/>
      <c r="G209" s="486">
        <v>12.878787878787879</v>
      </c>
      <c r="H209" s="1225"/>
    </row>
    <row r="210" spans="1:8">
      <c r="A210" s="352" t="s">
        <v>8419</v>
      </c>
      <c r="B210" s="375" t="s">
        <v>216</v>
      </c>
      <c r="C210" s="297" t="s">
        <v>8406</v>
      </c>
      <c r="D210" s="297" t="s">
        <v>8407</v>
      </c>
      <c r="E210" s="389">
        <v>1</v>
      </c>
      <c r="F210" s="586"/>
      <c r="G210" s="486">
        <v>22.23</v>
      </c>
      <c r="H210" s="1225"/>
    </row>
    <row r="211" spans="1:8">
      <c r="A211" s="352" t="s">
        <v>9632</v>
      </c>
      <c r="B211" s="417" t="s">
        <v>216</v>
      </c>
      <c r="C211" s="297" t="s">
        <v>9633</v>
      </c>
      <c r="D211" s="297" t="s">
        <v>9634</v>
      </c>
      <c r="E211" s="389">
        <v>1</v>
      </c>
      <c r="F211" s="586"/>
      <c r="G211" s="486">
        <v>15.17</v>
      </c>
      <c r="H211" s="1225"/>
    </row>
    <row r="212" spans="1:8">
      <c r="A212" s="352" t="s">
        <v>8420</v>
      </c>
      <c r="B212" s="417" t="s">
        <v>467</v>
      </c>
      <c r="C212" s="297" t="s">
        <v>8408</v>
      </c>
      <c r="D212" s="297" t="s">
        <v>8409</v>
      </c>
      <c r="E212" s="389">
        <v>1</v>
      </c>
      <c r="F212" s="586"/>
      <c r="G212" s="486">
        <v>19.559999999999999</v>
      </c>
      <c r="H212" s="1225"/>
    </row>
    <row r="213" spans="1:8">
      <c r="A213" s="352" t="s">
        <v>10173</v>
      </c>
      <c r="B213" s="417" t="s">
        <v>216</v>
      </c>
      <c r="C213" s="297" t="s">
        <v>10174</v>
      </c>
      <c r="D213" s="297" t="s">
        <v>10175</v>
      </c>
      <c r="E213" s="389">
        <v>1</v>
      </c>
      <c r="F213" s="586"/>
      <c r="G213" s="486">
        <v>26.89</v>
      </c>
      <c r="H213" s="1225"/>
    </row>
    <row r="214" spans="1:8">
      <c r="A214" s="352" t="s">
        <v>9635</v>
      </c>
      <c r="B214" s="417" t="s">
        <v>216</v>
      </c>
      <c r="C214" s="297" t="s">
        <v>9636</v>
      </c>
      <c r="D214" s="297" t="s">
        <v>9637</v>
      </c>
      <c r="E214" s="389">
        <v>1</v>
      </c>
      <c r="F214" s="586"/>
      <c r="G214" s="486">
        <v>269.32</v>
      </c>
      <c r="H214" s="1225"/>
    </row>
    <row r="215" spans="1:8">
      <c r="A215" s="352" t="s">
        <v>9638</v>
      </c>
      <c r="B215" s="417" t="s">
        <v>216</v>
      </c>
      <c r="C215" s="297" t="s">
        <v>9639</v>
      </c>
      <c r="D215" s="297" t="s">
        <v>9640</v>
      </c>
      <c r="E215" s="389">
        <v>1</v>
      </c>
      <c r="F215" s="586"/>
      <c r="G215" s="486">
        <v>73.7</v>
      </c>
      <c r="H215" s="1225"/>
    </row>
    <row r="216" spans="1:8">
      <c r="A216" s="352" t="s">
        <v>9641</v>
      </c>
      <c r="B216" s="417" t="s">
        <v>216</v>
      </c>
      <c r="C216" s="297" t="s">
        <v>9642</v>
      </c>
      <c r="D216" s="297" t="s">
        <v>9643</v>
      </c>
      <c r="E216" s="389">
        <v>1</v>
      </c>
      <c r="F216" s="586"/>
      <c r="G216" s="486">
        <v>85.96</v>
      </c>
      <c r="H216" s="1225"/>
    </row>
  </sheetData>
  <sheetProtection algorithmName="SHA-512" hashValue="Ru6rJZKKIHVhLiB87sYCcOUBdDi2hqmN9DYCJmLHZjlJq+8ePiYypcFQ8qJDUrZpg4CC4rYHmY/OVQsWMd6D9Q==" saltValue="5b1FXglE0edW920rWI018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3"/>
  <sheetViews>
    <sheetView workbookViewId="0">
      <pane ySplit="4" topLeftCell="A5" activePane="bottomLeft" state="frozen"/>
      <selection pane="bottomLeft" activeCell="G263" sqref="A1:G263"/>
    </sheetView>
  </sheetViews>
  <sheetFormatPr defaultColWidth="9.44140625" defaultRowHeight="13.2"/>
  <cols>
    <col min="1" max="1" width="21.44140625" style="300" customWidth="1"/>
    <col min="2" max="2" width="4" style="89" customWidth="1"/>
    <col min="3" max="3" width="14.5546875" style="50" customWidth="1"/>
    <col min="4" max="4" width="44.44140625" style="48" customWidth="1"/>
    <col min="5" max="5" width="4.5546875" style="328" bestFit="1" customWidth="1"/>
    <col min="6" max="6" width="5" style="91" customWidth="1"/>
    <col min="7" max="7" width="8.44140625" style="436" bestFit="1" customWidth="1"/>
    <col min="8" max="8" width="10" style="366" bestFit="1" customWidth="1"/>
    <col min="9" max="16384" width="9.44140625" style="49"/>
  </cols>
  <sheetData>
    <row r="1" spans="1:8">
      <c r="A1" s="53" t="str">
        <f>'LS CABLE'!A1</f>
        <v>Listino Febbraio26</v>
      </c>
      <c r="B1" s="81"/>
      <c r="C1" s="54"/>
      <c r="D1" s="1376" t="s">
        <v>11933</v>
      </c>
      <c r="E1" s="1377"/>
      <c r="F1" s="1377"/>
      <c r="G1" s="1377"/>
      <c r="H1" s="178"/>
    </row>
    <row r="2" spans="1:8" ht="13.8" thickBot="1">
      <c r="A2" s="55"/>
      <c r="B2" s="83"/>
      <c r="C2" s="56"/>
      <c r="D2" s="46"/>
      <c r="E2" s="304"/>
      <c r="F2" s="85"/>
      <c r="G2" s="158"/>
      <c r="H2" s="179" t="s">
        <v>190</v>
      </c>
    </row>
    <row r="3" spans="1:8" ht="25.2">
      <c r="A3" s="159" t="s">
        <v>492</v>
      </c>
      <c r="B3" s="34"/>
      <c r="C3" s="298"/>
      <c r="D3" s="191"/>
      <c r="E3" s="326"/>
      <c r="F3" s="348"/>
      <c r="G3" s="434"/>
      <c r="H3" s="364"/>
    </row>
    <row r="4" spans="1:8" s="80" customFormat="1">
      <c r="A4" s="160" t="str">
        <f>'LS CABLE'!A4</f>
        <v>Cod. Compass</v>
      </c>
      <c r="B4" s="299"/>
      <c r="C4" s="160" t="s">
        <v>217</v>
      </c>
      <c r="D4" s="301" t="s">
        <v>219</v>
      </c>
      <c r="E4" s="327" t="s">
        <v>490</v>
      </c>
      <c r="F4" s="161"/>
      <c r="G4" s="435" t="s">
        <v>189</v>
      </c>
      <c r="H4" s="365" t="s">
        <v>491</v>
      </c>
    </row>
    <row r="5" spans="1:8" ht="26.25" customHeight="1">
      <c r="A5" s="1047" t="s">
        <v>12915</v>
      </c>
      <c r="B5" s="1048"/>
      <c r="C5" s="1048"/>
      <c r="D5" s="1049"/>
      <c r="E5" s="1050"/>
      <c r="F5" s="1051"/>
      <c r="G5" s="1052"/>
      <c r="H5" s="182" t="str">
        <f>IF(G5="","",G5-G5*COMPASS!$U$23)</f>
        <v/>
      </c>
    </row>
    <row r="6" spans="1:8" ht="14.85" customHeight="1">
      <c r="A6" s="367" t="s">
        <v>7936</v>
      </c>
      <c r="B6" s="368"/>
      <c r="C6" s="369"/>
      <c r="D6" s="369"/>
      <c r="E6" s="565"/>
      <c r="F6" s="566"/>
      <c r="G6" s="566"/>
      <c r="H6" s="182"/>
    </row>
    <row r="7" spans="1:8" ht="14.85" customHeight="1">
      <c r="A7" s="352" t="s">
        <v>4428</v>
      </c>
      <c r="B7" s="375" t="s">
        <v>216</v>
      </c>
      <c r="C7" s="297" t="s">
        <v>4429</v>
      </c>
      <c r="D7" s="297" t="s">
        <v>9435</v>
      </c>
      <c r="E7" s="567">
        <v>1</v>
      </c>
      <c r="F7" s="384"/>
      <c r="G7" s="486">
        <v>16918</v>
      </c>
      <c r="H7" s="182">
        <f>IF(G7="","",G7-G7*COMPASS!$U$23)</f>
        <v>16918</v>
      </c>
    </row>
    <row r="8" spans="1:8" ht="14.85" customHeight="1">
      <c r="A8" s="352" t="s">
        <v>4430</v>
      </c>
      <c r="B8" s="375" t="s">
        <v>216</v>
      </c>
      <c r="C8" s="297" t="s">
        <v>4431</v>
      </c>
      <c r="D8" s="297" t="s">
        <v>10976</v>
      </c>
      <c r="E8" s="567">
        <v>1</v>
      </c>
      <c r="F8" s="384"/>
      <c r="G8" s="486">
        <v>13750</v>
      </c>
      <c r="H8" s="182">
        <f>IF(G8="","",G8-G8*COMPASS!$U$23)</f>
        <v>13750</v>
      </c>
    </row>
    <row r="9" spans="1:8" ht="14.85" customHeight="1">
      <c r="A9" s="352" t="s">
        <v>4439</v>
      </c>
      <c r="B9" s="375" t="s">
        <v>216</v>
      </c>
      <c r="C9" s="297" t="s">
        <v>4440</v>
      </c>
      <c r="D9" s="297" t="s">
        <v>9436</v>
      </c>
      <c r="E9" s="564">
        <v>1</v>
      </c>
      <c r="F9" s="384"/>
      <c r="G9" s="486">
        <v>14788</v>
      </c>
      <c r="H9" s="182">
        <f>IF(G9="","",G9-G9*COMPASS!$U$23)</f>
        <v>14788</v>
      </c>
    </row>
    <row r="10" spans="1:8" ht="14.85" customHeight="1">
      <c r="A10" s="352" t="s">
        <v>3461</v>
      </c>
      <c r="B10" s="375" t="s">
        <v>216</v>
      </c>
      <c r="C10" s="297" t="s">
        <v>3462</v>
      </c>
      <c r="D10" s="297" t="s">
        <v>12916</v>
      </c>
      <c r="E10" s="564">
        <v>1</v>
      </c>
      <c r="F10" s="384"/>
      <c r="G10" s="486">
        <v>8516</v>
      </c>
      <c r="H10" s="182">
        <f>IF(G10="","",G10-G10*COMPASS!$U$23)</f>
        <v>8516</v>
      </c>
    </row>
    <row r="11" spans="1:8" ht="14.85" customHeight="1">
      <c r="A11" s="1053" t="s">
        <v>7918</v>
      </c>
      <c r="B11" s="368"/>
      <c r="C11" s="369"/>
      <c r="D11" s="369"/>
      <c r="E11" s="565"/>
      <c r="F11" s="566"/>
      <c r="G11" s="566"/>
      <c r="H11" s="182" t="str">
        <f>IF(G11="","",G11-G11*COMPASS!$U$23)</f>
        <v/>
      </c>
    </row>
    <row r="12" spans="1:8" ht="14.85" customHeight="1">
      <c r="A12" s="352" t="s">
        <v>4410</v>
      </c>
      <c r="B12" s="375" t="s">
        <v>216</v>
      </c>
      <c r="C12" s="297" t="s">
        <v>4411</v>
      </c>
      <c r="D12" s="297" t="s">
        <v>9437</v>
      </c>
      <c r="E12" s="564">
        <v>1</v>
      </c>
      <c r="F12" s="384"/>
      <c r="G12" s="486">
        <v>3542</v>
      </c>
      <c r="H12" s="182">
        <f>IF(G12="","",G12-G12*COMPASS!$U$23)</f>
        <v>3542</v>
      </c>
    </row>
    <row r="13" spans="1:8" ht="14.85" customHeight="1">
      <c r="A13" s="352" t="s">
        <v>4426</v>
      </c>
      <c r="B13" s="375" t="s">
        <v>216</v>
      </c>
      <c r="C13" s="297" t="s">
        <v>4427</v>
      </c>
      <c r="D13" s="297" t="s">
        <v>9438</v>
      </c>
      <c r="E13" s="564">
        <v>1</v>
      </c>
      <c r="F13" s="384"/>
      <c r="G13" s="486">
        <v>2441</v>
      </c>
      <c r="H13" s="182">
        <f>IF(G13="","",G13-G13*COMPASS!$U$23)</f>
        <v>2441</v>
      </c>
    </row>
    <row r="14" spans="1:8" ht="14.85" customHeight="1">
      <c r="A14" s="352" t="s">
        <v>3465</v>
      </c>
      <c r="B14" s="375" t="s">
        <v>216</v>
      </c>
      <c r="C14" s="297" t="s">
        <v>3466</v>
      </c>
      <c r="D14" s="297" t="s">
        <v>9439</v>
      </c>
      <c r="E14" s="564">
        <v>1</v>
      </c>
      <c r="F14" s="384"/>
      <c r="G14" s="486">
        <v>2084</v>
      </c>
      <c r="H14" s="182">
        <f>IF(G14="","",G14-G14*COMPASS!$U$23)</f>
        <v>2084</v>
      </c>
    </row>
    <row r="15" spans="1:8" ht="14.85" customHeight="1">
      <c r="A15" s="352" t="s">
        <v>15528</v>
      </c>
      <c r="B15" s="375" t="s">
        <v>216</v>
      </c>
      <c r="C15" s="297" t="s">
        <v>15529</v>
      </c>
      <c r="D15" s="297" t="s">
        <v>15530</v>
      </c>
      <c r="E15" s="567">
        <v>1</v>
      </c>
      <c r="F15" s="384"/>
      <c r="G15" s="486">
        <v>294</v>
      </c>
      <c r="H15" s="182">
        <f>IF(G15="","",G15-G15*COMPASS!$U$23)</f>
        <v>294</v>
      </c>
    </row>
    <row r="16" spans="1:8" ht="14.85" customHeight="1">
      <c r="A16" s="352" t="s">
        <v>8246</v>
      </c>
      <c r="B16" s="375" t="s">
        <v>216</v>
      </c>
      <c r="C16" s="297" t="s">
        <v>8247</v>
      </c>
      <c r="D16" s="297" t="s">
        <v>12917</v>
      </c>
      <c r="E16" s="567">
        <v>1</v>
      </c>
      <c r="F16" s="384"/>
      <c r="G16" s="486">
        <v>2328</v>
      </c>
      <c r="H16" s="182">
        <f>IF(G16="","",G16-G16*COMPASS!$U$23)</f>
        <v>2328</v>
      </c>
    </row>
    <row r="17" spans="1:8" ht="14.85" customHeight="1">
      <c r="A17" s="352" t="s">
        <v>8472</v>
      </c>
      <c r="B17" s="375" t="s">
        <v>216</v>
      </c>
      <c r="C17" s="297" t="s">
        <v>8473</v>
      </c>
      <c r="D17" s="297" t="s">
        <v>12918</v>
      </c>
      <c r="E17" s="567">
        <v>1</v>
      </c>
      <c r="F17" s="384"/>
      <c r="G17" s="486">
        <v>897</v>
      </c>
      <c r="H17" s="182">
        <f>IF(G17="","",G17-G17*COMPASS!$U$23)</f>
        <v>897</v>
      </c>
    </row>
    <row r="18" spans="1:8" ht="14.85" customHeight="1">
      <c r="A18" s="352" t="s">
        <v>3463</v>
      </c>
      <c r="B18" s="375" t="s">
        <v>216</v>
      </c>
      <c r="C18" s="297" t="s">
        <v>3464</v>
      </c>
      <c r="D18" s="297" t="s">
        <v>12919</v>
      </c>
      <c r="E18" s="564">
        <v>1</v>
      </c>
      <c r="F18" s="384"/>
      <c r="G18" s="486">
        <v>945</v>
      </c>
      <c r="H18" s="182">
        <f>IF(G18="","",G18-G18*COMPASS!$U$23)</f>
        <v>945</v>
      </c>
    </row>
    <row r="19" spans="1:8" ht="14.85" customHeight="1">
      <c r="A19" s="1053" t="s">
        <v>7919</v>
      </c>
      <c r="B19" s="368"/>
      <c r="C19" s="369"/>
      <c r="D19" s="369"/>
      <c r="E19" s="565"/>
      <c r="F19" s="566"/>
      <c r="G19" s="566"/>
      <c r="H19" s="182" t="str">
        <f>IF(G19="","",G19-G19*COMPASS!$U$23)</f>
        <v/>
      </c>
    </row>
    <row r="20" spans="1:8" ht="14.85" customHeight="1">
      <c r="A20" s="352" t="s">
        <v>3467</v>
      </c>
      <c r="B20" s="375" t="s">
        <v>216</v>
      </c>
      <c r="C20" s="297" t="s">
        <v>3468</v>
      </c>
      <c r="D20" s="297" t="s">
        <v>9440</v>
      </c>
      <c r="E20" s="564">
        <v>1</v>
      </c>
      <c r="F20" s="384"/>
      <c r="G20" s="486">
        <v>1656</v>
      </c>
      <c r="H20" s="182">
        <f>IF(G20="","",G20-G20*COMPASS!$U$23)</f>
        <v>1656</v>
      </c>
    </row>
    <row r="21" spans="1:8" ht="14.85" customHeight="1">
      <c r="A21" s="352" t="s">
        <v>3469</v>
      </c>
      <c r="B21" s="375" t="s">
        <v>216</v>
      </c>
      <c r="C21" s="297" t="s">
        <v>3470</v>
      </c>
      <c r="D21" s="297" t="s">
        <v>9441</v>
      </c>
      <c r="E21" s="564">
        <v>1</v>
      </c>
      <c r="F21" s="384"/>
      <c r="G21" s="486">
        <v>4464</v>
      </c>
      <c r="H21" s="182">
        <f>IF(G21="","",G21-G21*COMPASS!$U$23)</f>
        <v>4464</v>
      </c>
    </row>
    <row r="22" spans="1:8" ht="14.85" customHeight="1">
      <c r="A22" s="352" t="s">
        <v>3477</v>
      </c>
      <c r="B22" s="375" t="s">
        <v>216</v>
      </c>
      <c r="C22" s="297" t="s">
        <v>3478</v>
      </c>
      <c r="D22" s="297" t="s">
        <v>9442</v>
      </c>
      <c r="E22" s="564">
        <v>1</v>
      </c>
      <c r="F22" s="384"/>
      <c r="G22" s="486">
        <v>1332</v>
      </c>
      <c r="H22" s="182">
        <f>IF(G22="","",G22-G22*COMPASS!$U$23)</f>
        <v>1332</v>
      </c>
    </row>
    <row r="23" spans="1:8" ht="14.85" customHeight="1">
      <c r="A23" s="352" t="s">
        <v>3471</v>
      </c>
      <c r="B23" s="375" t="s">
        <v>216</v>
      </c>
      <c r="C23" s="297" t="s">
        <v>3472</v>
      </c>
      <c r="D23" s="297" t="s">
        <v>9443</v>
      </c>
      <c r="E23" s="564">
        <v>1</v>
      </c>
      <c r="F23" s="384"/>
      <c r="G23" s="486">
        <v>2508</v>
      </c>
      <c r="H23" s="182">
        <f>IF(G23="","",G23-G23*COMPASS!$U$23)</f>
        <v>2508</v>
      </c>
    </row>
    <row r="24" spans="1:8" ht="14.85" customHeight="1">
      <c r="A24" s="352" t="s">
        <v>4443</v>
      </c>
      <c r="B24" s="375" t="s">
        <v>216</v>
      </c>
      <c r="C24" s="297" t="s">
        <v>3473</v>
      </c>
      <c r="D24" s="297" t="s">
        <v>9444</v>
      </c>
      <c r="E24" s="564">
        <v>1</v>
      </c>
      <c r="F24" s="384"/>
      <c r="G24" s="486">
        <v>6768</v>
      </c>
      <c r="H24" s="182">
        <f>IF(G24="","",G24-G24*COMPASS!$U$23)</f>
        <v>6768</v>
      </c>
    </row>
    <row r="25" spans="1:8" ht="14.85" customHeight="1">
      <c r="A25" s="352" t="s">
        <v>3474</v>
      </c>
      <c r="B25" s="375" t="s">
        <v>216</v>
      </c>
      <c r="C25" s="297" t="s">
        <v>3475</v>
      </c>
      <c r="D25" s="297" t="s">
        <v>9445</v>
      </c>
      <c r="E25" s="564">
        <v>1</v>
      </c>
      <c r="F25" s="384"/>
      <c r="G25" s="486">
        <v>3252</v>
      </c>
      <c r="H25" s="182">
        <f>IF(G25="","",G25-G25*COMPASS!$U$23)</f>
        <v>3252</v>
      </c>
    </row>
    <row r="26" spans="1:8" ht="14.85" customHeight="1">
      <c r="A26" s="352" t="s">
        <v>5896</v>
      </c>
      <c r="B26" s="375" t="s">
        <v>216</v>
      </c>
      <c r="C26" s="297" t="s">
        <v>3476</v>
      </c>
      <c r="D26" s="297" t="s">
        <v>9446</v>
      </c>
      <c r="E26" s="564">
        <v>1</v>
      </c>
      <c r="F26" s="384"/>
      <c r="G26" s="486">
        <v>3252</v>
      </c>
      <c r="H26" s="182">
        <f>IF(G26="","",G26-G26*COMPASS!$U$23)</f>
        <v>3252</v>
      </c>
    </row>
    <row r="27" spans="1:8" ht="14.85" customHeight="1">
      <c r="A27" s="352" t="s">
        <v>7873</v>
      </c>
      <c r="B27" s="375" t="s">
        <v>216</v>
      </c>
      <c r="C27" s="297" t="s">
        <v>7874</v>
      </c>
      <c r="D27" s="316" t="s">
        <v>9447</v>
      </c>
      <c r="E27" s="567">
        <v>1</v>
      </c>
      <c r="F27" s="384"/>
      <c r="G27" s="486">
        <v>8784</v>
      </c>
      <c r="H27" s="182">
        <f>IF(G27="","",G27-G27*COMPASS!$U$23)</f>
        <v>8784</v>
      </c>
    </row>
    <row r="28" spans="1:8" ht="14.85" customHeight="1">
      <c r="A28" s="352" t="s">
        <v>8978</v>
      </c>
      <c r="B28" s="375" t="s">
        <v>216</v>
      </c>
      <c r="C28" s="297" t="s">
        <v>8979</v>
      </c>
      <c r="D28" s="316" t="s">
        <v>9448</v>
      </c>
      <c r="E28" s="567">
        <v>1</v>
      </c>
      <c r="F28" s="384"/>
      <c r="G28" s="486">
        <v>4800</v>
      </c>
      <c r="H28" s="182">
        <f>IF(G28="","",G28-G28*COMPASS!$U$23)</f>
        <v>4800</v>
      </c>
    </row>
    <row r="29" spans="1:8" ht="14.85" customHeight="1">
      <c r="A29" s="352" t="s">
        <v>8980</v>
      </c>
      <c r="B29" s="375" t="s">
        <v>216</v>
      </c>
      <c r="C29" s="297" t="s">
        <v>8981</v>
      </c>
      <c r="D29" s="316" t="s">
        <v>9449</v>
      </c>
      <c r="E29" s="567">
        <v>1</v>
      </c>
      <c r="F29" s="384"/>
      <c r="G29" s="486">
        <v>12960</v>
      </c>
      <c r="H29" s="182">
        <f>IF(G29="","",G29-G29*COMPASS!$U$23)</f>
        <v>12960</v>
      </c>
    </row>
    <row r="30" spans="1:8" ht="14.85" customHeight="1">
      <c r="A30" s="367" t="s">
        <v>7920</v>
      </c>
      <c r="B30" s="368"/>
      <c r="C30" s="369"/>
      <c r="D30" s="369"/>
      <c r="E30" s="565"/>
      <c r="F30" s="566"/>
      <c r="G30" s="566"/>
      <c r="H30" s="182" t="str">
        <f>IF(G30="","",G30-G30*COMPASS!$U$23)</f>
        <v/>
      </c>
    </row>
    <row r="31" spans="1:8" ht="14.85" customHeight="1">
      <c r="A31" s="352" t="s">
        <v>4402</v>
      </c>
      <c r="B31" s="375" t="s">
        <v>216</v>
      </c>
      <c r="C31" s="316" t="s">
        <v>4403</v>
      </c>
      <c r="D31" s="297" t="s">
        <v>9450</v>
      </c>
      <c r="E31" s="564">
        <v>1</v>
      </c>
      <c r="F31" s="384"/>
      <c r="G31" s="486">
        <v>13534</v>
      </c>
      <c r="H31" s="182">
        <f>IF(G31="","",G31-G31*COMPASS!$U$23)</f>
        <v>13534</v>
      </c>
    </row>
    <row r="32" spans="1:8" ht="14.85" customHeight="1">
      <c r="A32" s="352" t="s">
        <v>4406</v>
      </c>
      <c r="B32" s="375" t="s">
        <v>216</v>
      </c>
      <c r="C32" s="316" t="s">
        <v>4407</v>
      </c>
      <c r="D32" s="297" t="s">
        <v>9451</v>
      </c>
      <c r="E32" s="564">
        <v>1</v>
      </c>
      <c r="F32" s="384"/>
      <c r="G32" s="486">
        <v>12000</v>
      </c>
      <c r="H32" s="182">
        <f>IF(G32="","",G32-G32*COMPASS!$U$23)</f>
        <v>12000</v>
      </c>
    </row>
    <row r="33" spans="1:8" ht="14.85" customHeight="1">
      <c r="A33" s="352" t="s">
        <v>4420</v>
      </c>
      <c r="B33" s="375" t="s">
        <v>216</v>
      </c>
      <c r="C33" s="316" t="s">
        <v>4421</v>
      </c>
      <c r="D33" s="297" t="s">
        <v>9452</v>
      </c>
      <c r="E33" s="564">
        <v>1</v>
      </c>
      <c r="F33" s="384"/>
      <c r="G33" s="486">
        <v>14194</v>
      </c>
      <c r="H33" s="182">
        <f>IF(G33="","",G33-G33*COMPASS!$U$23)</f>
        <v>14194</v>
      </c>
    </row>
    <row r="34" spans="1:8" ht="14.85" customHeight="1">
      <c r="A34" s="352" t="s">
        <v>1958</v>
      </c>
      <c r="B34" s="375" t="s">
        <v>216</v>
      </c>
      <c r="C34" s="316" t="s">
        <v>1917</v>
      </c>
      <c r="D34" s="297" t="s">
        <v>9453</v>
      </c>
      <c r="E34" s="564">
        <v>1</v>
      </c>
      <c r="F34" s="384"/>
      <c r="G34" s="486">
        <v>12290</v>
      </c>
      <c r="H34" s="182">
        <f>IF(G34="","",G34-G34*COMPASS!$U$23)</f>
        <v>12290</v>
      </c>
    </row>
    <row r="35" spans="1:8" ht="14.85" customHeight="1">
      <c r="A35" s="1053" t="s">
        <v>7921</v>
      </c>
      <c r="B35" s="368"/>
      <c r="C35" s="370"/>
      <c r="D35" s="369"/>
      <c r="E35" s="565"/>
      <c r="F35" s="566"/>
      <c r="G35" s="566"/>
      <c r="H35" s="182" t="str">
        <f>IF(G35="","",G35-G35*COMPASS!$U$23)</f>
        <v/>
      </c>
    </row>
    <row r="36" spans="1:8" ht="14.85" customHeight="1">
      <c r="A36" s="352" t="s">
        <v>1963</v>
      </c>
      <c r="B36" s="375" t="s">
        <v>216</v>
      </c>
      <c r="C36" s="316" t="s">
        <v>1922</v>
      </c>
      <c r="D36" s="297" t="s">
        <v>9454</v>
      </c>
      <c r="E36" s="564">
        <v>1</v>
      </c>
      <c r="F36" s="384"/>
      <c r="G36" s="486">
        <v>5571</v>
      </c>
      <c r="H36" s="182">
        <f>IF(G36="","",G36-G36*COMPASS!$U$23)</f>
        <v>5571</v>
      </c>
    </row>
    <row r="37" spans="1:8" ht="14.85" customHeight="1">
      <c r="A37" s="352" t="s">
        <v>8479</v>
      </c>
      <c r="B37" s="375" t="s">
        <v>216</v>
      </c>
      <c r="C37" s="316" t="s">
        <v>8474</v>
      </c>
      <c r="D37" s="297" t="s">
        <v>9455</v>
      </c>
      <c r="E37" s="564">
        <v>1</v>
      </c>
      <c r="F37" s="384"/>
      <c r="G37" s="486">
        <v>2012</v>
      </c>
      <c r="H37" s="182">
        <f>IF(G37="","",G37-G37*COMPASS!$U$23)</f>
        <v>2012</v>
      </c>
    </row>
    <row r="38" spans="1:8" ht="14.85" customHeight="1">
      <c r="A38" s="352" t="s">
        <v>8480</v>
      </c>
      <c r="B38" s="375" t="s">
        <v>216</v>
      </c>
      <c r="C38" s="316" t="s">
        <v>8475</v>
      </c>
      <c r="D38" s="297" t="s">
        <v>9456</v>
      </c>
      <c r="E38" s="564">
        <v>1</v>
      </c>
      <c r="F38" s="384"/>
      <c r="G38" s="486">
        <v>1164</v>
      </c>
      <c r="H38" s="182">
        <f>IF(G38="","",G38-G38*COMPASS!$U$23)</f>
        <v>1164</v>
      </c>
    </row>
    <row r="39" spans="1:8" ht="14.85" customHeight="1">
      <c r="A39" s="352" t="s">
        <v>1964</v>
      </c>
      <c r="B39" s="375" t="s">
        <v>216</v>
      </c>
      <c r="C39" s="316" t="s">
        <v>1923</v>
      </c>
      <c r="D39" s="297" t="s">
        <v>9457</v>
      </c>
      <c r="E39" s="564">
        <v>1</v>
      </c>
      <c r="F39" s="384"/>
      <c r="G39" s="486">
        <v>1539</v>
      </c>
      <c r="H39" s="182">
        <f>IF(G39="","",G39-G39*COMPASS!$U$23)</f>
        <v>1539</v>
      </c>
    </row>
    <row r="40" spans="1:8" ht="14.85" customHeight="1">
      <c r="A40" s="352" t="s">
        <v>1965</v>
      </c>
      <c r="B40" s="375" t="s">
        <v>216</v>
      </c>
      <c r="C40" s="316" t="s">
        <v>1924</v>
      </c>
      <c r="D40" s="297" t="s">
        <v>9458</v>
      </c>
      <c r="E40" s="564">
        <v>1</v>
      </c>
      <c r="F40" s="384"/>
      <c r="G40" s="486">
        <v>733</v>
      </c>
      <c r="H40" s="182">
        <f>IF(G40="","",G40-G40*COMPASS!$U$23)</f>
        <v>733</v>
      </c>
    </row>
    <row r="41" spans="1:8" ht="14.85" customHeight="1">
      <c r="A41" s="352" t="s">
        <v>1966</v>
      </c>
      <c r="B41" s="375" t="s">
        <v>216</v>
      </c>
      <c r="C41" s="316" t="s">
        <v>1925</v>
      </c>
      <c r="D41" s="297" t="s">
        <v>9459</v>
      </c>
      <c r="E41" s="564">
        <v>1</v>
      </c>
      <c r="F41" s="384"/>
      <c r="G41" s="486">
        <v>802</v>
      </c>
      <c r="H41" s="182">
        <f>IF(G41="","",G41-G41*COMPASS!$U$23)</f>
        <v>802</v>
      </c>
    </row>
    <row r="42" spans="1:8" ht="14.85" customHeight="1">
      <c r="A42" s="352" t="s">
        <v>9854</v>
      </c>
      <c r="B42" s="375" t="s">
        <v>216</v>
      </c>
      <c r="C42" s="316" t="s">
        <v>9855</v>
      </c>
      <c r="D42" s="297" t="s">
        <v>12920</v>
      </c>
      <c r="E42" s="564">
        <v>1</v>
      </c>
      <c r="F42" s="384"/>
      <c r="G42" s="486">
        <v>1063</v>
      </c>
      <c r="H42" s="182">
        <f>IF(G42="","",G42-G42*COMPASS!$U$23)</f>
        <v>1063</v>
      </c>
    </row>
    <row r="43" spans="1:8" ht="14.85" customHeight="1">
      <c r="A43" s="352" t="s">
        <v>9856</v>
      </c>
      <c r="B43" s="375" t="s">
        <v>216</v>
      </c>
      <c r="C43" s="316" t="s">
        <v>9857</v>
      </c>
      <c r="D43" s="297" t="s">
        <v>12921</v>
      </c>
      <c r="E43" s="564">
        <v>1</v>
      </c>
      <c r="F43" s="384"/>
      <c r="G43" s="486">
        <v>733</v>
      </c>
      <c r="H43" s="182">
        <f>IF(G43="","",G43-G43*COMPASS!$U$23)</f>
        <v>733</v>
      </c>
    </row>
    <row r="44" spans="1:8" ht="14.85" customHeight="1">
      <c r="A44" s="352" t="s">
        <v>10977</v>
      </c>
      <c r="B44" s="375" t="s">
        <v>216</v>
      </c>
      <c r="C44" s="316" t="s">
        <v>10978</v>
      </c>
      <c r="D44" s="297" t="s">
        <v>10979</v>
      </c>
      <c r="E44" s="564">
        <v>1</v>
      </c>
      <c r="F44" s="384"/>
      <c r="G44" s="486">
        <v>168</v>
      </c>
      <c r="H44" s="182">
        <f>IF(G44="","",G44-G44*COMPASS!$U$23)</f>
        <v>168</v>
      </c>
    </row>
    <row r="45" spans="1:8" ht="14.85" customHeight="1">
      <c r="A45" s="1053" t="s">
        <v>7922</v>
      </c>
      <c r="B45" s="368"/>
      <c r="C45" s="370"/>
      <c r="D45" s="369"/>
      <c r="E45" s="565"/>
      <c r="F45" s="566"/>
      <c r="G45" s="566"/>
      <c r="H45" s="182" t="str">
        <f>IF(G45="","",G45-G45*COMPASS!$U$23)</f>
        <v/>
      </c>
    </row>
    <row r="46" spans="1:8" ht="14.85" customHeight="1">
      <c r="A46" s="352" t="s">
        <v>1979</v>
      </c>
      <c r="B46" s="375" t="s">
        <v>216</v>
      </c>
      <c r="C46" s="297" t="s">
        <v>1940</v>
      </c>
      <c r="D46" s="297" t="s">
        <v>9460</v>
      </c>
      <c r="E46" s="564">
        <v>1</v>
      </c>
      <c r="F46" s="384"/>
      <c r="G46" s="486">
        <v>1332</v>
      </c>
      <c r="H46" s="182">
        <f>IF(G46="","",G46-G46*COMPASS!$U$23)</f>
        <v>1332</v>
      </c>
    </row>
    <row r="47" spans="1:8" ht="14.85" customHeight="1">
      <c r="A47" s="352" t="s">
        <v>1983</v>
      </c>
      <c r="B47" s="375" t="s">
        <v>216</v>
      </c>
      <c r="C47" s="297" t="s">
        <v>1947</v>
      </c>
      <c r="D47" s="297" t="s">
        <v>9461</v>
      </c>
      <c r="E47" s="564">
        <v>1</v>
      </c>
      <c r="F47" s="384"/>
      <c r="G47" s="486">
        <v>3600</v>
      </c>
      <c r="H47" s="182">
        <f>IF(G47="","",G47-G47*COMPASS!$U$23)</f>
        <v>3600</v>
      </c>
    </row>
    <row r="48" spans="1:8" ht="14.85" customHeight="1">
      <c r="A48" s="352" t="s">
        <v>1980</v>
      </c>
      <c r="B48" s="375" t="s">
        <v>216</v>
      </c>
      <c r="C48" s="297" t="s">
        <v>1941</v>
      </c>
      <c r="D48" s="297" t="s">
        <v>9462</v>
      </c>
      <c r="E48" s="564">
        <v>1</v>
      </c>
      <c r="F48" s="384"/>
      <c r="G48" s="486">
        <v>3000</v>
      </c>
      <c r="H48" s="182">
        <f>IF(G48="","",G48-G48*COMPASS!$U$23)</f>
        <v>3000</v>
      </c>
    </row>
    <row r="49" spans="1:8" ht="14.85" customHeight="1">
      <c r="A49" s="352" t="s">
        <v>1994</v>
      </c>
      <c r="B49" s="375" t="s">
        <v>216</v>
      </c>
      <c r="C49" s="297" t="s">
        <v>1948</v>
      </c>
      <c r="D49" s="297" t="s">
        <v>9463</v>
      </c>
      <c r="E49" s="564">
        <v>1</v>
      </c>
      <c r="F49" s="384"/>
      <c r="G49" s="486">
        <v>8100</v>
      </c>
      <c r="H49" s="182">
        <f>IF(G49="","",G49-G49*COMPASS!$U$23)</f>
        <v>8100</v>
      </c>
    </row>
    <row r="50" spans="1:8" ht="14.85" customHeight="1">
      <c r="A50" s="352" t="s">
        <v>1991</v>
      </c>
      <c r="B50" s="375" t="s">
        <v>216</v>
      </c>
      <c r="C50" s="297" t="s">
        <v>1942</v>
      </c>
      <c r="D50" s="297" t="s">
        <v>9464</v>
      </c>
      <c r="E50" s="564">
        <v>1</v>
      </c>
      <c r="F50" s="384"/>
      <c r="G50" s="486">
        <v>4440</v>
      </c>
      <c r="H50" s="182">
        <f>IF(G50="","",G50-G50*COMPASS!$U$23)</f>
        <v>4440</v>
      </c>
    </row>
    <row r="51" spans="1:8" ht="14.85" customHeight="1">
      <c r="A51" s="352" t="s">
        <v>1995</v>
      </c>
      <c r="B51" s="375" t="s">
        <v>216</v>
      </c>
      <c r="C51" s="297" t="s">
        <v>1949</v>
      </c>
      <c r="D51" s="297" t="s">
        <v>9465</v>
      </c>
      <c r="E51" s="564">
        <v>1</v>
      </c>
      <c r="F51" s="384"/>
      <c r="G51" s="486">
        <v>11988</v>
      </c>
      <c r="H51" s="182">
        <f>IF(G51="","",G51-G51*COMPASS!$U$23)</f>
        <v>11988</v>
      </c>
    </row>
    <row r="52" spans="1:8" ht="14.85" customHeight="1">
      <c r="A52" s="352" t="s">
        <v>1981</v>
      </c>
      <c r="B52" s="375" t="s">
        <v>216</v>
      </c>
      <c r="C52" s="297" t="s">
        <v>1943</v>
      </c>
      <c r="D52" s="297" t="s">
        <v>9466</v>
      </c>
      <c r="E52" s="564">
        <v>1</v>
      </c>
      <c r="F52" s="384"/>
      <c r="G52" s="486">
        <v>2508</v>
      </c>
      <c r="H52" s="182">
        <f>IF(G52="","",G52-G52*COMPASS!$U$23)</f>
        <v>2508</v>
      </c>
    </row>
    <row r="53" spans="1:8" ht="14.85" customHeight="1">
      <c r="A53" s="352" t="s">
        <v>1996</v>
      </c>
      <c r="B53" s="375" t="s">
        <v>216</v>
      </c>
      <c r="C53" s="297" t="s">
        <v>1950</v>
      </c>
      <c r="D53" s="297" t="s">
        <v>9467</v>
      </c>
      <c r="E53" s="564">
        <v>1</v>
      </c>
      <c r="F53" s="384"/>
      <c r="G53" s="486">
        <v>6768</v>
      </c>
      <c r="H53" s="182">
        <f>IF(G53="","",G53-G53*COMPASS!$U$23)</f>
        <v>6768</v>
      </c>
    </row>
    <row r="54" spans="1:8" ht="14.85" customHeight="1">
      <c r="A54" s="352" t="s">
        <v>1982</v>
      </c>
      <c r="B54" s="375" t="s">
        <v>216</v>
      </c>
      <c r="C54" s="297" t="s">
        <v>1946</v>
      </c>
      <c r="D54" s="297" t="s">
        <v>9468</v>
      </c>
      <c r="E54" s="564">
        <v>1</v>
      </c>
      <c r="F54" s="384"/>
      <c r="G54" s="486">
        <v>1452</v>
      </c>
      <c r="H54" s="182">
        <f>IF(G54="","",G54-G54*COMPASS!$U$23)</f>
        <v>1452</v>
      </c>
    </row>
    <row r="55" spans="1:8" ht="14.85" customHeight="1">
      <c r="A55" s="352" t="s">
        <v>3260</v>
      </c>
      <c r="B55" s="375" t="s">
        <v>216</v>
      </c>
      <c r="C55" s="297" t="s">
        <v>3261</v>
      </c>
      <c r="D55" s="297" t="s">
        <v>9469</v>
      </c>
      <c r="E55" s="564">
        <v>1</v>
      </c>
      <c r="F55" s="384"/>
      <c r="G55" s="486">
        <v>1668</v>
      </c>
      <c r="H55" s="182">
        <f>IF(G55="","",G55-G55*COMPASS!$U$23)</f>
        <v>1668</v>
      </c>
    </row>
    <row r="56" spans="1:8" ht="14.85" customHeight="1">
      <c r="A56" s="352" t="s">
        <v>1992</v>
      </c>
      <c r="B56" s="375" t="s">
        <v>216</v>
      </c>
      <c r="C56" s="297" t="s">
        <v>1944</v>
      </c>
      <c r="D56" s="297" t="s">
        <v>9470</v>
      </c>
      <c r="E56" s="564">
        <v>1</v>
      </c>
      <c r="F56" s="384"/>
      <c r="G56" s="486">
        <v>2988</v>
      </c>
      <c r="H56" s="182">
        <f>IF(G56="","",G56-G56*COMPASS!$U$23)</f>
        <v>2988</v>
      </c>
    </row>
    <row r="57" spans="1:8" ht="14.85" customHeight="1">
      <c r="A57" s="352" t="s">
        <v>1993</v>
      </c>
      <c r="B57" s="375" t="s">
        <v>216</v>
      </c>
      <c r="C57" s="297" t="s">
        <v>1945</v>
      </c>
      <c r="D57" s="297" t="s">
        <v>9471</v>
      </c>
      <c r="E57" s="564">
        <v>1</v>
      </c>
      <c r="F57" s="384"/>
      <c r="G57" s="486">
        <v>2952</v>
      </c>
      <c r="H57" s="182">
        <f>IF(G57="","",G57-G57*COMPASS!$U$23)</f>
        <v>2952</v>
      </c>
    </row>
    <row r="58" spans="1:8" ht="14.85" customHeight="1">
      <c r="A58" s="367" t="s">
        <v>12922</v>
      </c>
      <c r="B58" s="368"/>
      <c r="C58" s="369"/>
      <c r="D58" s="369"/>
      <c r="E58" s="565"/>
      <c r="F58" s="566"/>
      <c r="G58" s="566"/>
      <c r="H58" s="182" t="str">
        <f>IF(G58="","",G58-G58*COMPASS!$U$23)</f>
        <v/>
      </c>
    </row>
    <row r="59" spans="1:8" ht="14.85" customHeight="1">
      <c r="A59" s="352" t="s">
        <v>7976</v>
      </c>
      <c r="B59" s="375" t="s">
        <v>216</v>
      </c>
      <c r="C59" s="316" t="s">
        <v>7955</v>
      </c>
      <c r="D59" s="297" t="s">
        <v>9472</v>
      </c>
      <c r="E59" s="564">
        <v>1</v>
      </c>
      <c r="F59" s="384"/>
      <c r="G59" s="486">
        <v>9059</v>
      </c>
      <c r="H59" s="182">
        <f>IF(G59="","",G59-G59*COMPASS!$U$23)</f>
        <v>9059</v>
      </c>
    </row>
    <row r="60" spans="1:8" ht="14.85" customHeight="1">
      <c r="A60" s="352" t="s">
        <v>7956</v>
      </c>
      <c r="B60" s="375" t="s">
        <v>216</v>
      </c>
      <c r="C60" s="316" t="s">
        <v>7957</v>
      </c>
      <c r="D60" s="297" t="s">
        <v>9473</v>
      </c>
      <c r="E60" s="564">
        <v>1</v>
      </c>
      <c r="F60" s="384"/>
      <c r="G60" s="486">
        <v>9823</v>
      </c>
      <c r="H60" s="182">
        <f>IF(G60="","",G60-G60*COMPASS!$U$23)</f>
        <v>9823</v>
      </c>
    </row>
    <row r="61" spans="1:8" ht="14.85" customHeight="1">
      <c r="A61" s="352" t="s">
        <v>16033</v>
      </c>
      <c r="B61" s="376" t="s">
        <v>216</v>
      </c>
      <c r="C61" s="316" t="s">
        <v>16034</v>
      </c>
      <c r="D61" s="374" t="s">
        <v>16035</v>
      </c>
      <c r="E61" s="521">
        <v>1</v>
      </c>
      <c r="F61" s="1057"/>
      <c r="G61" s="486">
        <v>8800</v>
      </c>
      <c r="H61" s="182">
        <f>IF(G61="","",G61-G61*COMPASS!$U$23)</f>
        <v>8800</v>
      </c>
    </row>
    <row r="62" spans="1:8" ht="14.85" customHeight="1">
      <c r="A62" s="1053" t="s">
        <v>7923</v>
      </c>
      <c r="B62" s="368"/>
      <c r="C62" s="369"/>
      <c r="D62" s="369"/>
      <c r="E62" s="565"/>
      <c r="F62" s="566"/>
      <c r="G62" s="566"/>
      <c r="H62" s="182" t="str">
        <f>IF(G62="","",G62-G62*COMPASS!$U$23)</f>
        <v/>
      </c>
    </row>
    <row r="63" spans="1:8" ht="14.85" customHeight="1">
      <c r="A63" s="352" t="s">
        <v>7977</v>
      </c>
      <c r="B63" s="376" t="s">
        <v>216</v>
      </c>
      <c r="C63" s="316" t="s">
        <v>7958</v>
      </c>
      <c r="D63" s="316" t="s">
        <v>14715</v>
      </c>
      <c r="E63" s="521">
        <v>1</v>
      </c>
      <c r="F63" s="384"/>
      <c r="G63" s="486">
        <v>888</v>
      </c>
      <c r="H63" s="182">
        <f>IF(G63="","",G63-G63*COMPASS!$U$23)</f>
        <v>888</v>
      </c>
    </row>
    <row r="64" spans="1:8" ht="14.85" customHeight="1">
      <c r="A64" s="352" t="s">
        <v>7959</v>
      </c>
      <c r="B64" s="376" t="s">
        <v>216</v>
      </c>
      <c r="C64" s="316" t="s">
        <v>7960</v>
      </c>
      <c r="D64" s="316" t="s">
        <v>9474</v>
      </c>
      <c r="E64" s="521">
        <v>1</v>
      </c>
      <c r="F64" s="384"/>
      <c r="G64" s="486">
        <v>960</v>
      </c>
      <c r="H64" s="182">
        <f>IF(G64="","",G64-G64*COMPASS!$U$23)</f>
        <v>960</v>
      </c>
    </row>
    <row r="65" spans="1:8" ht="14.85" customHeight="1">
      <c r="A65" s="1047" t="s">
        <v>12923</v>
      </c>
      <c r="B65" s="1048"/>
      <c r="C65" s="1054"/>
      <c r="D65" s="1054"/>
      <c r="E65" s="1054"/>
      <c r="F65" s="1054"/>
      <c r="G65" s="1055"/>
      <c r="H65" s="182" t="str">
        <f>IF(G65="","",G65-G65*COMPASS!$U$23)</f>
        <v/>
      </c>
    </row>
    <row r="66" spans="1:8" ht="14.85" customHeight="1">
      <c r="A66" s="367" t="s">
        <v>8986</v>
      </c>
      <c r="B66" s="368"/>
      <c r="C66" s="369"/>
      <c r="D66" s="369"/>
      <c r="E66" s="565"/>
      <c r="F66" s="566"/>
      <c r="G66" s="566"/>
      <c r="H66" s="182" t="str">
        <f>IF(G66="","",G66-G66*COMPASS!$U$23)</f>
        <v/>
      </c>
    </row>
    <row r="67" spans="1:8" ht="14.85" customHeight="1">
      <c r="A67" s="352" t="s">
        <v>8987</v>
      </c>
      <c r="B67" s="375" t="s">
        <v>216</v>
      </c>
      <c r="C67" s="297" t="s">
        <v>8988</v>
      </c>
      <c r="D67" s="297" t="s">
        <v>9570</v>
      </c>
      <c r="E67" s="567">
        <v>1</v>
      </c>
      <c r="F67" s="384"/>
      <c r="G67" s="486">
        <v>2498</v>
      </c>
      <c r="H67" s="182">
        <f>IF(G67="","",G67-G67*COMPASS!$U$23)</f>
        <v>2498</v>
      </c>
    </row>
    <row r="68" spans="1:8" ht="14.85" customHeight="1">
      <c r="A68" s="352" t="s">
        <v>8989</v>
      </c>
      <c r="B68" s="375" t="s">
        <v>216</v>
      </c>
      <c r="C68" s="297" t="s">
        <v>8990</v>
      </c>
      <c r="D68" s="297" t="s">
        <v>9571</v>
      </c>
      <c r="E68" s="567">
        <v>1</v>
      </c>
      <c r="F68" s="384"/>
      <c r="G68" s="486">
        <v>3028</v>
      </c>
      <c r="H68" s="182">
        <f>IF(G68="","",G68-G68*COMPASS!$U$23)</f>
        <v>3028</v>
      </c>
    </row>
    <row r="69" spans="1:8" ht="14.85" customHeight="1">
      <c r="A69" s="352" t="s">
        <v>12924</v>
      </c>
      <c r="B69" s="375" t="s">
        <v>216</v>
      </c>
      <c r="C69" s="297" t="s">
        <v>12925</v>
      </c>
      <c r="D69" s="297" t="s">
        <v>12926</v>
      </c>
      <c r="E69" s="567">
        <v>1</v>
      </c>
      <c r="F69" s="384"/>
      <c r="G69" s="486">
        <v>3416</v>
      </c>
      <c r="H69" s="182">
        <f>IF(G69="","",G69-G69*COMPASS!$U$23)</f>
        <v>3416</v>
      </c>
    </row>
    <row r="70" spans="1:8" ht="14.85" customHeight="1">
      <c r="A70" s="352" t="s">
        <v>12927</v>
      </c>
      <c r="B70" s="375" t="s">
        <v>216</v>
      </c>
      <c r="C70" s="297" t="s">
        <v>12928</v>
      </c>
      <c r="D70" s="297" t="s">
        <v>12929</v>
      </c>
      <c r="E70" s="567">
        <v>1</v>
      </c>
      <c r="F70" s="384"/>
      <c r="G70" s="486">
        <v>3929</v>
      </c>
      <c r="H70" s="182">
        <f>IF(G70="","",G70-G70*COMPASS!$U$23)</f>
        <v>3929</v>
      </c>
    </row>
    <row r="71" spans="1:8" ht="14.85" customHeight="1">
      <c r="A71" s="367" t="s">
        <v>8991</v>
      </c>
      <c r="B71" s="368"/>
      <c r="C71" s="369"/>
      <c r="D71" s="369"/>
      <c r="E71" s="565"/>
      <c r="F71" s="566"/>
      <c r="G71" s="566"/>
      <c r="H71" s="182" t="str">
        <f>IF(G71="","",G71-G71*COMPASS!$U$23)</f>
        <v/>
      </c>
    </row>
    <row r="72" spans="1:8" ht="14.85" customHeight="1">
      <c r="A72" s="352" t="s">
        <v>8992</v>
      </c>
      <c r="B72" s="375" t="s">
        <v>216</v>
      </c>
      <c r="C72" s="297" t="s">
        <v>8993</v>
      </c>
      <c r="D72" s="297" t="s">
        <v>9572</v>
      </c>
      <c r="E72" s="567">
        <v>1</v>
      </c>
      <c r="F72" s="384"/>
      <c r="G72" s="486">
        <v>62</v>
      </c>
      <c r="H72" s="182">
        <f>IF(G72="","",G72-G72*COMPASS!$U$23)</f>
        <v>62</v>
      </c>
    </row>
    <row r="73" spans="1:8" ht="14.85" customHeight="1">
      <c r="A73" s="352" t="s">
        <v>8994</v>
      </c>
      <c r="B73" s="375" t="s">
        <v>216</v>
      </c>
      <c r="C73" s="297" t="s">
        <v>8995</v>
      </c>
      <c r="D73" s="297" t="s">
        <v>9573</v>
      </c>
      <c r="E73" s="567">
        <v>1</v>
      </c>
      <c r="F73" s="384"/>
      <c r="G73" s="486">
        <v>451</v>
      </c>
      <c r="H73" s="182">
        <f>IF(G73="","",G73-G73*COMPASS!$U$23)</f>
        <v>451</v>
      </c>
    </row>
    <row r="74" spans="1:8" ht="14.85" customHeight="1">
      <c r="A74" s="367" t="s">
        <v>8996</v>
      </c>
      <c r="B74" s="368"/>
      <c r="C74" s="369"/>
      <c r="D74" s="369"/>
      <c r="E74" s="565"/>
      <c r="F74" s="566"/>
      <c r="G74" s="566"/>
      <c r="H74" s="182" t="str">
        <f>IF(G74="","",G74-G74*COMPASS!$U$23)</f>
        <v/>
      </c>
    </row>
    <row r="75" spans="1:8" ht="14.85" customHeight="1">
      <c r="A75" s="352" t="s">
        <v>8997</v>
      </c>
      <c r="B75" s="375" t="s">
        <v>216</v>
      </c>
      <c r="C75" s="297" t="s">
        <v>8998</v>
      </c>
      <c r="D75" s="297" t="s">
        <v>9574</v>
      </c>
      <c r="E75" s="567">
        <v>1</v>
      </c>
      <c r="F75" s="384"/>
      <c r="G75" s="486">
        <v>240</v>
      </c>
      <c r="H75" s="182">
        <f>IF(G75="","",G75-G75*COMPASS!$U$23)</f>
        <v>240</v>
      </c>
    </row>
    <row r="76" spans="1:8" ht="14.85" customHeight="1">
      <c r="A76" s="352" t="s">
        <v>8999</v>
      </c>
      <c r="B76" s="375" t="s">
        <v>216</v>
      </c>
      <c r="C76" s="297" t="s">
        <v>9000</v>
      </c>
      <c r="D76" s="297" t="s">
        <v>9575</v>
      </c>
      <c r="E76" s="567">
        <v>1</v>
      </c>
      <c r="F76" s="384"/>
      <c r="G76" s="486">
        <v>648</v>
      </c>
      <c r="H76" s="182">
        <f>IF(G76="","",G76-G76*COMPASS!$U$23)</f>
        <v>648</v>
      </c>
    </row>
    <row r="77" spans="1:8" ht="14.85" customHeight="1">
      <c r="A77" s="367" t="s">
        <v>14716</v>
      </c>
      <c r="B77" s="368"/>
      <c r="C77" s="369"/>
      <c r="D77" s="369"/>
      <c r="E77" s="565"/>
      <c r="F77" s="566"/>
      <c r="G77" s="566"/>
      <c r="H77" s="182" t="str">
        <f>IF(G77="","",G77-G77*COMPASS!$U$23)</f>
        <v/>
      </c>
    </row>
    <row r="78" spans="1:8" ht="14.85" customHeight="1">
      <c r="A78" s="352" t="s">
        <v>14717</v>
      </c>
      <c r="B78" s="376" t="s">
        <v>216</v>
      </c>
      <c r="C78" s="316" t="s">
        <v>14718</v>
      </c>
      <c r="D78" s="316" t="s">
        <v>14719</v>
      </c>
      <c r="E78" s="567">
        <v>1</v>
      </c>
      <c r="F78" s="1186"/>
      <c r="G78" s="486">
        <v>3597</v>
      </c>
      <c r="H78" s="182">
        <f>IF(G78="","",G78-G78*COMPASS!$U$23)</f>
        <v>3597</v>
      </c>
    </row>
    <row r="79" spans="1:8" ht="14.85" customHeight="1">
      <c r="A79" s="352" t="s">
        <v>14720</v>
      </c>
      <c r="B79" s="376" t="s">
        <v>216</v>
      </c>
      <c r="C79" s="316" t="s">
        <v>14721</v>
      </c>
      <c r="D79" s="316" t="s">
        <v>14722</v>
      </c>
      <c r="E79" s="567">
        <v>1</v>
      </c>
      <c r="F79" s="1186"/>
      <c r="G79" s="486">
        <v>4117</v>
      </c>
      <c r="H79" s="182">
        <f>IF(G79="","",G79-G79*COMPASS!$U$23)</f>
        <v>4117</v>
      </c>
    </row>
    <row r="80" spans="1:8" ht="14.85" customHeight="1">
      <c r="A80" s="352" t="s">
        <v>15531</v>
      </c>
      <c r="B80" s="376" t="s">
        <v>216</v>
      </c>
      <c r="C80" s="316" t="s">
        <v>15532</v>
      </c>
      <c r="D80" s="316" t="s">
        <v>15533</v>
      </c>
      <c r="E80" s="567">
        <v>1</v>
      </c>
      <c r="F80" s="1186"/>
      <c r="G80" s="486">
        <v>5905</v>
      </c>
      <c r="H80" s="182">
        <f>IF(G80="","",G80-G80*COMPASS!$U$23)</f>
        <v>5905</v>
      </c>
    </row>
    <row r="81" spans="1:8" ht="14.85" customHeight="1">
      <c r="A81" s="367" t="s">
        <v>7930</v>
      </c>
      <c r="B81" s="368"/>
      <c r="C81" s="369"/>
      <c r="D81" s="369"/>
      <c r="E81" s="565"/>
      <c r="F81" s="566"/>
      <c r="G81" s="566"/>
      <c r="H81" s="182" t="str">
        <f>IF(G81="","",G81-G81*COMPASS!$U$23)</f>
        <v/>
      </c>
    </row>
    <row r="82" spans="1:8" ht="14.85" customHeight="1">
      <c r="A82" s="352" t="s">
        <v>476</v>
      </c>
      <c r="B82" s="375" t="s">
        <v>4461</v>
      </c>
      <c r="C82" s="297" t="s">
        <v>477</v>
      </c>
      <c r="D82" s="297" t="s">
        <v>9576</v>
      </c>
      <c r="E82" s="564">
        <v>1</v>
      </c>
      <c r="F82" s="384"/>
      <c r="G82" s="486">
        <v>46</v>
      </c>
      <c r="H82" s="182">
        <f>IF(G82="","",G82-G82*COMPASS!$U$23)</f>
        <v>46</v>
      </c>
    </row>
    <row r="83" spans="1:8" ht="14.85" customHeight="1">
      <c r="A83" s="352" t="s">
        <v>404</v>
      </c>
      <c r="B83" s="375" t="s">
        <v>4461</v>
      </c>
      <c r="C83" s="297" t="s">
        <v>405</v>
      </c>
      <c r="D83" s="297" t="s">
        <v>9577</v>
      </c>
      <c r="E83" s="564">
        <v>1</v>
      </c>
      <c r="F83" s="384"/>
      <c r="G83" s="486">
        <v>469</v>
      </c>
      <c r="H83" s="182">
        <f>IF(G83="","",G83-G83*COMPASS!$U$23)</f>
        <v>469</v>
      </c>
    </row>
    <row r="84" spans="1:8" ht="14.85" customHeight="1">
      <c r="A84" s="352" t="s">
        <v>406</v>
      </c>
      <c r="B84" s="375" t="s">
        <v>4461</v>
      </c>
      <c r="C84" s="297" t="s">
        <v>407</v>
      </c>
      <c r="D84" s="297" t="s">
        <v>9578</v>
      </c>
      <c r="E84" s="564">
        <v>1</v>
      </c>
      <c r="F84" s="384"/>
      <c r="G84" s="486">
        <v>469</v>
      </c>
      <c r="H84" s="182">
        <f>IF(G84="","",G84-G84*COMPASS!$U$23)</f>
        <v>469</v>
      </c>
    </row>
    <row r="85" spans="1:8" ht="14.85" customHeight="1">
      <c r="A85" s="352" t="s">
        <v>353</v>
      </c>
      <c r="B85" s="375" t="s">
        <v>4461</v>
      </c>
      <c r="C85" s="297" t="s">
        <v>354</v>
      </c>
      <c r="D85" s="297" t="s">
        <v>9579</v>
      </c>
      <c r="E85" s="564">
        <v>1</v>
      </c>
      <c r="F85" s="384"/>
      <c r="G85" s="486">
        <v>95</v>
      </c>
      <c r="H85" s="182">
        <f>IF(G85="","",G85-G85*COMPASS!$U$23)</f>
        <v>95</v>
      </c>
    </row>
    <row r="86" spans="1:8" ht="14.85" customHeight="1">
      <c r="A86" s="352" t="s">
        <v>649</v>
      </c>
      <c r="B86" s="375" t="s">
        <v>4461</v>
      </c>
      <c r="C86" s="297" t="s">
        <v>650</v>
      </c>
      <c r="D86" s="297" t="s">
        <v>9580</v>
      </c>
      <c r="E86" s="564">
        <v>1</v>
      </c>
      <c r="F86" s="384"/>
      <c r="G86" s="486">
        <v>114</v>
      </c>
      <c r="H86" s="182">
        <f>IF(G86="","",G86-G86*COMPASS!$U$23)</f>
        <v>114</v>
      </c>
    </row>
    <row r="87" spans="1:8" ht="14.85" customHeight="1">
      <c r="A87" s="352" t="s">
        <v>328</v>
      </c>
      <c r="B87" s="375" t="s">
        <v>4461</v>
      </c>
      <c r="C87" s="297" t="s">
        <v>329</v>
      </c>
      <c r="D87" s="297" t="s">
        <v>9581</v>
      </c>
      <c r="E87" s="564">
        <v>1</v>
      </c>
      <c r="F87" s="384"/>
      <c r="G87" s="486">
        <v>198</v>
      </c>
      <c r="H87" s="182">
        <f>IF(G87="","",G87-G87*COMPASS!$U$23)</f>
        <v>198</v>
      </c>
    </row>
    <row r="88" spans="1:8" ht="14.85" customHeight="1">
      <c r="A88" s="1047" t="s">
        <v>12930</v>
      </c>
      <c r="B88" s="1048"/>
      <c r="C88" s="1054"/>
      <c r="D88" s="1054"/>
      <c r="E88" s="1054"/>
      <c r="F88" s="1054"/>
      <c r="G88" s="1055"/>
      <c r="H88" s="182" t="str">
        <f>IF(G88="","",G88-G88*COMPASS!$U$23)</f>
        <v/>
      </c>
    </row>
    <row r="89" spans="1:8" ht="14.85" customHeight="1">
      <c r="A89" s="367" t="s">
        <v>7931</v>
      </c>
      <c r="B89" s="368"/>
      <c r="C89" s="369"/>
      <c r="D89" s="369"/>
      <c r="E89" s="565"/>
      <c r="F89" s="566"/>
      <c r="G89" s="566"/>
      <c r="H89" s="182" t="str">
        <f>IF(G89="","",G89-G89*COMPASS!$U$23)</f>
        <v/>
      </c>
    </row>
    <row r="90" spans="1:8" ht="14.85" customHeight="1">
      <c r="A90" s="352" t="s">
        <v>7578</v>
      </c>
      <c r="B90" s="375" t="s">
        <v>216</v>
      </c>
      <c r="C90" s="297" t="s">
        <v>7579</v>
      </c>
      <c r="D90" s="297" t="s">
        <v>9582</v>
      </c>
      <c r="E90" s="567">
        <v>1</v>
      </c>
      <c r="F90" s="384"/>
      <c r="G90" s="486">
        <v>1114</v>
      </c>
      <c r="H90" s="182">
        <f>IF(G90="","",G90-G90*COMPASS!$U$23)</f>
        <v>1114</v>
      </c>
    </row>
    <row r="91" spans="1:8" ht="14.85" customHeight="1">
      <c r="A91" s="352" t="s">
        <v>7580</v>
      </c>
      <c r="B91" s="375" t="s">
        <v>216</v>
      </c>
      <c r="C91" s="297" t="s">
        <v>7581</v>
      </c>
      <c r="D91" s="297" t="s">
        <v>9583</v>
      </c>
      <c r="E91" s="567">
        <v>1</v>
      </c>
      <c r="F91" s="384"/>
      <c r="G91" s="486">
        <v>1835</v>
      </c>
      <c r="H91" s="182">
        <f>IF(G91="","",G91-G91*COMPASS!$U$23)</f>
        <v>1835</v>
      </c>
    </row>
    <row r="92" spans="1:8" ht="14.85" customHeight="1">
      <c r="A92" s="352" t="s">
        <v>303</v>
      </c>
      <c r="B92" s="375" t="s">
        <v>216</v>
      </c>
      <c r="C92" s="297" t="s">
        <v>547</v>
      </c>
      <c r="D92" s="297" t="s">
        <v>9584</v>
      </c>
      <c r="E92" s="564">
        <v>1</v>
      </c>
      <c r="F92" s="384"/>
      <c r="G92" s="486">
        <v>908</v>
      </c>
      <c r="H92" s="182">
        <f>IF(G92="","",G92-G92*COMPASS!$U$23)</f>
        <v>908</v>
      </c>
    </row>
    <row r="93" spans="1:8" ht="14.85" customHeight="1">
      <c r="A93" s="352" t="s">
        <v>301</v>
      </c>
      <c r="B93" s="375" t="s">
        <v>216</v>
      </c>
      <c r="C93" s="297" t="s">
        <v>302</v>
      </c>
      <c r="D93" s="297" t="s">
        <v>9585</v>
      </c>
      <c r="E93" s="564">
        <v>1</v>
      </c>
      <c r="F93" s="384"/>
      <c r="G93" s="486">
        <v>1507</v>
      </c>
      <c r="H93" s="182">
        <f>IF(G93="","",G93-G93*COMPASS!$U$23)</f>
        <v>1507</v>
      </c>
    </row>
    <row r="94" spans="1:8" ht="14.85" customHeight="1">
      <c r="A94" s="352" t="s">
        <v>145</v>
      </c>
      <c r="B94" s="375" t="s">
        <v>216</v>
      </c>
      <c r="C94" s="297" t="s">
        <v>146</v>
      </c>
      <c r="D94" s="297" t="s">
        <v>10985</v>
      </c>
      <c r="E94" s="564">
        <v>1</v>
      </c>
      <c r="F94" s="384"/>
      <c r="G94" s="486">
        <v>1491</v>
      </c>
      <c r="H94" s="182">
        <f>IF(G94="","",G94-G94*COMPASS!$U$23)</f>
        <v>1491</v>
      </c>
    </row>
    <row r="95" spans="1:8" ht="14.85" customHeight="1">
      <c r="A95" s="367" t="s">
        <v>7932</v>
      </c>
      <c r="B95" s="368"/>
      <c r="C95" s="369"/>
      <c r="D95" s="369"/>
      <c r="E95" s="565"/>
      <c r="F95" s="566"/>
      <c r="G95" s="566"/>
      <c r="H95" s="182" t="str">
        <f>IF(G95="","",G95-G95*COMPASS!$U$23)</f>
        <v/>
      </c>
    </row>
    <row r="96" spans="1:8" ht="14.85" customHeight="1">
      <c r="A96" s="352" t="s">
        <v>7582</v>
      </c>
      <c r="B96" s="375" t="s">
        <v>216</v>
      </c>
      <c r="C96" s="297" t="s">
        <v>7583</v>
      </c>
      <c r="D96" s="297" t="s">
        <v>9586</v>
      </c>
      <c r="E96" s="567">
        <v>1</v>
      </c>
      <c r="F96" s="384"/>
      <c r="G96" s="486">
        <v>194</v>
      </c>
      <c r="H96" s="182">
        <f>IF(G96="","",G96-G96*COMPASS!$U$23)</f>
        <v>194</v>
      </c>
    </row>
    <row r="97" spans="1:8" ht="14.85" customHeight="1">
      <c r="A97" s="352" t="s">
        <v>375</v>
      </c>
      <c r="B97" s="375" t="s">
        <v>216</v>
      </c>
      <c r="C97" s="297" t="s">
        <v>376</v>
      </c>
      <c r="D97" s="297" t="s">
        <v>9587</v>
      </c>
      <c r="E97" s="564">
        <v>1</v>
      </c>
      <c r="F97" s="384"/>
      <c r="G97" s="486">
        <v>468</v>
      </c>
      <c r="H97" s="182">
        <f>IF(G97="","",G97-G97*COMPASS!$U$23)</f>
        <v>468</v>
      </c>
    </row>
    <row r="98" spans="1:8" ht="14.85" customHeight="1">
      <c r="A98" s="352" t="s">
        <v>345</v>
      </c>
      <c r="B98" s="375" t="s">
        <v>216</v>
      </c>
      <c r="C98" s="297" t="s">
        <v>346</v>
      </c>
      <c r="D98" s="297" t="s">
        <v>9588</v>
      </c>
      <c r="E98" s="564">
        <v>1</v>
      </c>
      <c r="F98" s="384"/>
      <c r="G98" s="486">
        <v>48</v>
      </c>
      <c r="H98" s="182">
        <f>IF(G98="","",G98-G98*COMPASS!$U$23)</f>
        <v>48</v>
      </c>
    </row>
    <row r="99" spans="1:8" ht="14.85" customHeight="1">
      <c r="A99" s="352" t="s">
        <v>347</v>
      </c>
      <c r="B99" s="375" t="s">
        <v>216</v>
      </c>
      <c r="C99" s="297" t="s">
        <v>348</v>
      </c>
      <c r="D99" s="297" t="s">
        <v>9589</v>
      </c>
      <c r="E99" s="564">
        <v>1</v>
      </c>
      <c r="F99" s="384"/>
      <c r="G99" s="486">
        <v>194</v>
      </c>
      <c r="H99" s="182">
        <f>IF(G99="","",G99-G99*COMPASS!$U$23)</f>
        <v>194</v>
      </c>
    </row>
    <row r="100" spans="1:8" ht="14.85" customHeight="1">
      <c r="A100" s="1047" t="s">
        <v>277</v>
      </c>
      <c r="B100" s="1048"/>
      <c r="C100" s="1054"/>
      <c r="D100" s="1054"/>
      <c r="E100" s="1054"/>
      <c r="F100" s="1054"/>
      <c r="G100" s="1055"/>
      <c r="H100" s="182" t="str">
        <f>IF(G100="","",G100-G100*COMPASS!$U$23)</f>
        <v/>
      </c>
    </row>
    <row r="101" spans="1:8" ht="14.85" customHeight="1">
      <c r="A101" s="1053" t="s">
        <v>524</v>
      </c>
      <c r="B101" s="368"/>
      <c r="C101" s="369"/>
      <c r="D101" s="369"/>
      <c r="E101" s="565"/>
      <c r="F101" s="566"/>
      <c r="G101" s="566"/>
      <c r="H101" s="182" t="str">
        <f>IF(G101="","",G101-G101*COMPASS!$U$23)</f>
        <v/>
      </c>
    </row>
    <row r="102" spans="1:8" ht="14.85" customHeight="1">
      <c r="A102" s="352" t="s">
        <v>633</v>
      </c>
      <c r="B102" s="375" t="s">
        <v>216</v>
      </c>
      <c r="C102" s="297" t="s">
        <v>634</v>
      </c>
      <c r="D102" s="297" t="s">
        <v>9590</v>
      </c>
      <c r="E102" s="564">
        <v>1</v>
      </c>
      <c r="F102" s="384"/>
      <c r="G102" s="486">
        <v>258</v>
      </c>
      <c r="H102" s="182">
        <f>IF(G102="","",G102-G102*COMPASS!$U$23)</f>
        <v>258</v>
      </c>
    </row>
    <row r="103" spans="1:8" ht="14.85" customHeight="1">
      <c r="A103" s="352" t="s">
        <v>3270</v>
      </c>
      <c r="B103" s="375" t="s">
        <v>216</v>
      </c>
      <c r="C103" s="297" t="s">
        <v>3265</v>
      </c>
      <c r="D103" s="297" t="s">
        <v>9591</v>
      </c>
      <c r="E103" s="564">
        <v>1</v>
      </c>
      <c r="F103" s="384"/>
      <c r="G103" s="486">
        <v>315</v>
      </c>
      <c r="H103" s="182">
        <f>IF(G103="","",G103-G103*COMPASS!$U$23)</f>
        <v>315</v>
      </c>
    </row>
    <row r="104" spans="1:8" ht="14.85" customHeight="1">
      <c r="A104" s="352" t="s">
        <v>3271</v>
      </c>
      <c r="B104" s="375" t="s">
        <v>216</v>
      </c>
      <c r="C104" s="297" t="s">
        <v>3266</v>
      </c>
      <c r="D104" s="297" t="s">
        <v>9592</v>
      </c>
      <c r="E104" s="564">
        <v>1</v>
      </c>
      <c r="F104" s="384"/>
      <c r="G104" s="486">
        <v>214</v>
      </c>
      <c r="H104" s="182">
        <f>IF(G104="","",G104-G104*COMPASS!$U$23)</f>
        <v>214</v>
      </c>
    </row>
    <row r="105" spans="1:8" ht="14.85" customHeight="1">
      <c r="A105" s="1053" t="s">
        <v>7933</v>
      </c>
      <c r="B105" s="368"/>
      <c r="C105" s="369"/>
      <c r="D105" s="369"/>
      <c r="E105" s="565"/>
      <c r="F105" s="566"/>
      <c r="G105" s="566"/>
      <c r="H105" s="182" t="str">
        <f>IF(G105="","",G105-G105*COMPASS!$U$23)</f>
        <v/>
      </c>
    </row>
    <row r="106" spans="1:8" ht="14.85" customHeight="1">
      <c r="A106" s="352" t="s">
        <v>158</v>
      </c>
      <c r="B106" s="375" t="s">
        <v>216</v>
      </c>
      <c r="C106" s="297" t="s">
        <v>159</v>
      </c>
      <c r="D106" s="297" t="s">
        <v>9593</v>
      </c>
      <c r="E106" s="564">
        <v>1</v>
      </c>
      <c r="F106" s="384"/>
      <c r="G106" s="486">
        <v>254</v>
      </c>
      <c r="H106" s="182">
        <f>IF(G106="","",G106-G106*COMPASS!$U$23)</f>
        <v>254</v>
      </c>
    </row>
    <row r="107" spans="1:8" ht="14.85" customHeight="1">
      <c r="A107" s="1047" t="s">
        <v>12931</v>
      </c>
      <c r="B107" s="1048"/>
      <c r="C107" s="1054"/>
      <c r="D107" s="1054"/>
      <c r="E107" s="1054"/>
      <c r="F107" s="1054"/>
      <c r="G107" s="1055"/>
      <c r="H107" s="182" t="str">
        <f>IF(G107="","",G107-G107*COMPASS!$U$23)</f>
        <v/>
      </c>
    </row>
    <row r="108" spans="1:8" ht="14.85" customHeight="1">
      <c r="A108" s="367" t="s">
        <v>12932</v>
      </c>
      <c r="B108" s="368"/>
      <c r="C108" s="369"/>
      <c r="D108" s="369"/>
      <c r="E108" s="369"/>
      <c r="F108" s="369"/>
      <c r="G108" s="566"/>
      <c r="H108" s="182" t="str">
        <f>IF(G108="","",G108-G108*COMPASS!$U$23)</f>
        <v/>
      </c>
    </row>
    <row r="109" spans="1:8" ht="14.85" customHeight="1">
      <c r="A109" s="352" t="s">
        <v>4412</v>
      </c>
      <c r="B109" s="375" t="s">
        <v>216</v>
      </c>
      <c r="C109" s="316" t="s">
        <v>4413</v>
      </c>
      <c r="D109" s="297" t="s">
        <v>9486</v>
      </c>
      <c r="E109" s="564">
        <v>1</v>
      </c>
      <c r="F109" s="384"/>
      <c r="G109" s="486">
        <v>13007</v>
      </c>
      <c r="H109" s="182">
        <f>IF(G109="","",G109-G109*COMPASS!$U$23)</f>
        <v>13007</v>
      </c>
    </row>
    <row r="110" spans="1:8" ht="14.85" customHeight="1">
      <c r="A110" s="352" t="s">
        <v>4414</v>
      </c>
      <c r="B110" s="375" t="s">
        <v>216</v>
      </c>
      <c r="C110" s="316" t="s">
        <v>4415</v>
      </c>
      <c r="D110" s="297" t="s">
        <v>9487</v>
      </c>
      <c r="E110" s="564">
        <v>1</v>
      </c>
      <c r="F110" s="384"/>
      <c r="G110" s="486">
        <v>13799</v>
      </c>
      <c r="H110" s="182">
        <f>IF(G110="","",G110-G110*COMPASS!$U$23)</f>
        <v>13799</v>
      </c>
    </row>
    <row r="111" spans="1:8" ht="14.85" customHeight="1">
      <c r="A111" s="352" t="s">
        <v>4416</v>
      </c>
      <c r="B111" s="375" t="s">
        <v>216</v>
      </c>
      <c r="C111" s="316" t="s">
        <v>4417</v>
      </c>
      <c r="D111" s="316" t="s">
        <v>9488</v>
      </c>
      <c r="E111" s="564">
        <v>1</v>
      </c>
      <c r="F111" s="384"/>
      <c r="G111" s="486">
        <v>16035</v>
      </c>
      <c r="H111" s="182">
        <f>IF(G111="","",G111-G111*COMPASS!$U$23)</f>
        <v>16035</v>
      </c>
    </row>
    <row r="112" spans="1:8" ht="14.85" customHeight="1">
      <c r="A112" s="352" t="s">
        <v>14723</v>
      </c>
      <c r="B112" s="375" t="s">
        <v>216</v>
      </c>
      <c r="C112" s="1056" t="s">
        <v>12933</v>
      </c>
      <c r="D112" s="316" t="s">
        <v>12934</v>
      </c>
      <c r="E112" s="564">
        <v>1</v>
      </c>
      <c r="F112" s="384"/>
      <c r="G112" s="486">
        <v>17823</v>
      </c>
      <c r="H112" s="182">
        <f>IF(G112="","",G112-G112*COMPASS!$U$23)</f>
        <v>17823</v>
      </c>
    </row>
    <row r="113" spans="1:8" ht="14.85" customHeight="1">
      <c r="A113" s="352" t="s">
        <v>1960</v>
      </c>
      <c r="B113" s="375" t="s">
        <v>216</v>
      </c>
      <c r="C113" s="316" t="s">
        <v>1919</v>
      </c>
      <c r="D113" s="297" t="s">
        <v>9489</v>
      </c>
      <c r="E113" s="564">
        <v>1</v>
      </c>
      <c r="F113" s="384"/>
      <c r="G113" s="486">
        <v>9240</v>
      </c>
      <c r="H113" s="182">
        <f>IF(G113="","",G113-G113*COMPASS!$U$23)</f>
        <v>9240</v>
      </c>
    </row>
    <row r="114" spans="1:8" ht="14.85" customHeight="1">
      <c r="A114" s="352" t="s">
        <v>4424</v>
      </c>
      <c r="B114" s="375" t="s">
        <v>216</v>
      </c>
      <c r="C114" s="316" t="s">
        <v>4425</v>
      </c>
      <c r="D114" s="297" t="s">
        <v>9490</v>
      </c>
      <c r="E114" s="564">
        <v>1</v>
      </c>
      <c r="F114" s="384"/>
      <c r="G114" s="486">
        <v>14643</v>
      </c>
      <c r="H114" s="182">
        <f>IF(G114="","",G114-G114*COMPASS!$U$23)</f>
        <v>14643</v>
      </c>
    </row>
    <row r="115" spans="1:8" ht="14.85" customHeight="1">
      <c r="A115" s="352" t="s">
        <v>1961</v>
      </c>
      <c r="B115" s="375" t="s">
        <v>216</v>
      </c>
      <c r="C115" s="316" t="s">
        <v>1920</v>
      </c>
      <c r="D115" s="297" t="s">
        <v>9491</v>
      </c>
      <c r="E115" s="564">
        <v>1</v>
      </c>
      <c r="F115" s="384"/>
      <c r="G115" s="486">
        <v>9719</v>
      </c>
      <c r="H115" s="182">
        <f>IF(G115="","",G115-G115*COMPASS!$U$23)</f>
        <v>9719</v>
      </c>
    </row>
    <row r="116" spans="1:8" ht="14.85" customHeight="1">
      <c r="A116" s="352" t="s">
        <v>1962</v>
      </c>
      <c r="B116" s="375" t="s">
        <v>216</v>
      </c>
      <c r="C116" s="316" t="s">
        <v>1921</v>
      </c>
      <c r="D116" s="297" t="s">
        <v>9492</v>
      </c>
      <c r="E116" s="564">
        <v>1</v>
      </c>
      <c r="F116" s="384"/>
      <c r="G116" s="486">
        <v>10048</v>
      </c>
      <c r="H116" s="182">
        <f>IF(G116="","",G116-G116*COMPASS!$U$23)</f>
        <v>10048</v>
      </c>
    </row>
    <row r="117" spans="1:8" ht="14.85" customHeight="1">
      <c r="A117" s="352" t="s">
        <v>9493</v>
      </c>
      <c r="B117" s="375" t="s">
        <v>216</v>
      </c>
      <c r="C117" s="316" t="s">
        <v>9494</v>
      </c>
      <c r="D117" s="297" t="s">
        <v>9495</v>
      </c>
      <c r="E117" s="564">
        <v>1</v>
      </c>
      <c r="F117" s="384"/>
      <c r="G117" s="486">
        <v>5560</v>
      </c>
      <c r="H117" s="182">
        <f>IF(G117="","",G117-G117*COMPASS!$U$23)</f>
        <v>5560</v>
      </c>
    </row>
    <row r="118" spans="1:8" ht="14.85" customHeight="1">
      <c r="A118" s="352" t="s">
        <v>9496</v>
      </c>
      <c r="B118" s="375" t="s">
        <v>216</v>
      </c>
      <c r="C118" s="316" t="s">
        <v>9497</v>
      </c>
      <c r="D118" s="297" t="s">
        <v>9498</v>
      </c>
      <c r="E118" s="564">
        <v>1</v>
      </c>
      <c r="F118" s="384"/>
      <c r="G118" s="486">
        <v>5716</v>
      </c>
      <c r="H118" s="182">
        <f>IF(G118="","",G118-G118*COMPASS!$U$23)</f>
        <v>5716</v>
      </c>
    </row>
    <row r="119" spans="1:8" ht="14.85" customHeight="1">
      <c r="A119" s="352" t="s">
        <v>9499</v>
      </c>
      <c r="B119" s="375" t="s">
        <v>216</v>
      </c>
      <c r="C119" s="316" t="s">
        <v>9500</v>
      </c>
      <c r="D119" s="297" t="s">
        <v>9501</v>
      </c>
      <c r="E119" s="564">
        <v>1</v>
      </c>
      <c r="F119" s="384"/>
      <c r="G119" s="486">
        <v>7714</v>
      </c>
      <c r="H119" s="182">
        <f>IF(G119="","",G119-G119*COMPASS!$U$23)</f>
        <v>7714</v>
      </c>
    </row>
    <row r="120" spans="1:8" ht="14.85" customHeight="1">
      <c r="A120" s="513" t="s">
        <v>16036</v>
      </c>
      <c r="B120" s="375" t="s">
        <v>216</v>
      </c>
      <c r="C120" s="374" t="s">
        <v>16037</v>
      </c>
      <c r="D120" s="374" t="s">
        <v>16038</v>
      </c>
      <c r="E120" s="521">
        <v>1</v>
      </c>
      <c r="F120" s="1057"/>
      <c r="G120" s="486">
        <v>14500</v>
      </c>
      <c r="H120" s="182">
        <f>IF(G120="","",G120-G120*COMPASS!$U$23)</f>
        <v>14500</v>
      </c>
    </row>
    <row r="121" spans="1:8" ht="14.85" customHeight="1">
      <c r="A121" s="1053" t="s">
        <v>12935</v>
      </c>
      <c r="B121" s="368"/>
      <c r="C121" s="369"/>
      <c r="D121" s="369"/>
      <c r="E121" s="565"/>
      <c r="F121" s="566"/>
      <c r="G121" s="566"/>
      <c r="H121" s="182" t="str">
        <f>IF(G121="","",G121-G121*COMPASS!$U$23)</f>
        <v/>
      </c>
    </row>
    <row r="122" spans="1:8" ht="14.85" customHeight="1">
      <c r="A122" s="352" t="s">
        <v>1985</v>
      </c>
      <c r="B122" s="375" t="s">
        <v>216</v>
      </c>
      <c r="C122" s="297" t="s">
        <v>1952</v>
      </c>
      <c r="D122" s="297" t="s">
        <v>9502</v>
      </c>
      <c r="E122" s="564">
        <v>1</v>
      </c>
      <c r="F122" s="384"/>
      <c r="G122" s="486">
        <v>4968</v>
      </c>
      <c r="H122" s="182">
        <f>IF(G122="","",G122-G122*COMPASS!$U$23)</f>
        <v>4968</v>
      </c>
    </row>
    <row r="123" spans="1:8" ht="14.85" customHeight="1">
      <c r="A123" s="352" t="s">
        <v>1998</v>
      </c>
      <c r="B123" s="375" t="s">
        <v>216</v>
      </c>
      <c r="C123" s="297" t="s">
        <v>1957</v>
      </c>
      <c r="D123" s="297" t="s">
        <v>9503</v>
      </c>
      <c r="E123" s="564">
        <v>1</v>
      </c>
      <c r="F123" s="384"/>
      <c r="G123" s="486">
        <v>13428</v>
      </c>
      <c r="H123" s="182">
        <f>IF(G123="","",G123-G123*COMPASS!$U$23)</f>
        <v>13428</v>
      </c>
    </row>
    <row r="124" spans="1:8" ht="14.85" customHeight="1">
      <c r="A124" s="352" t="s">
        <v>1997</v>
      </c>
      <c r="B124" s="375" t="s">
        <v>216</v>
      </c>
      <c r="C124" s="297" t="s">
        <v>1954</v>
      </c>
      <c r="D124" s="297" t="s">
        <v>9504</v>
      </c>
      <c r="E124" s="564">
        <v>1</v>
      </c>
      <c r="F124" s="384"/>
      <c r="G124" s="486">
        <v>2160</v>
      </c>
      <c r="H124" s="182">
        <f>IF(G124="","",G124-G124*COMPASS!$U$23)</f>
        <v>2160</v>
      </c>
    </row>
    <row r="125" spans="1:8" ht="14.85" customHeight="1">
      <c r="A125" s="352" t="s">
        <v>1987</v>
      </c>
      <c r="B125" s="375" t="s">
        <v>216</v>
      </c>
      <c r="C125" s="297" t="s">
        <v>1955</v>
      </c>
      <c r="D125" s="297" t="s">
        <v>9505</v>
      </c>
      <c r="E125" s="564">
        <v>1</v>
      </c>
      <c r="F125" s="384"/>
      <c r="G125" s="486">
        <v>1836</v>
      </c>
      <c r="H125" s="182">
        <f>IF(G125="","",G125-G125*COMPASS!$U$23)</f>
        <v>1836</v>
      </c>
    </row>
    <row r="126" spans="1:8" ht="14.85" customHeight="1">
      <c r="A126" s="352" t="s">
        <v>8982</v>
      </c>
      <c r="B126" s="376" t="s">
        <v>216</v>
      </c>
      <c r="C126" s="316" t="s">
        <v>8983</v>
      </c>
      <c r="D126" s="316" t="s">
        <v>9506</v>
      </c>
      <c r="E126" s="521">
        <v>1</v>
      </c>
      <c r="F126" s="384"/>
      <c r="G126" s="486">
        <v>4968</v>
      </c>
      <c r="H126" s="182">
        <f>IF(G126="","",G126-G126*COMPASS!$U$23)</f>
        <v>4968</v>
      </c>
    </row>
    <row r="127" spans="1:8" ht="14.85" customHeight="1">
      <c r="A127" s="352" t="s">
        <v>1984</v>
      </c>
      <c r="B127" s="375" t="s">
        <v>216</v>
      </c>
      <c r="C127" s="297" t="s">
        <v>1951</v>
      </c>
      <c r="D127" s="297" t="s">
        <v>9507</v>
      </c>
      <c r="E127" s="564">
        <v>1</v>
      </c>
      <c r="F127" s="384"/>
      <c r="G127" s="486">
        <v>2364</v>
      </c>
      <c r="H127" s="182">
        <f>IF(G127="","",G127-G127*COMPASS!$U$23)</f>
        <v>2364</v>
      </c>
    </row>
    <row r="128" spans="1:8" ht="14.85" customHeight="1">
      <c r="A128" s="352" t="s">
        <v>1988</v>
      </c>
      <c r="B128" s="375" t="s">
        <v>216</v>
      </c>
      <c r="C128" s="297" t="s">
        <v>1956</v>
      </c>
      <c r="D128" s="297" t="s">
        <v>9508</v>
      </c>
      <c r="E128" s="564">
        <v>1</v>
      </c>
      <c r="F128" s="384"/>
      <c r="G128" s="486">
        <v>6372</v>
      </c>
      <c r="H128" s="182">
        <f>IF(G128="","",G128-G128*COMPASS!$U$23)</f>
        <v>6372</v>
      </c>
    </row>
    <row r="129" spans="1:8" ht="14.85" customHeight="1">
      <c r="A129" s="1053" t="s">
        <v>12936</v>
      </c>
      <c r="B129" s="368"/>
      <c r="C129" s="369"/>
      <c r="D129" s="369"/>
      <c r="E129" s="565"/>
      <c r="F129" s="566"/>
      <c r="G129" s="566"/>
      <c r="H129" s="182" t="str">
        <f>IF(G129="","",G129-G129*COMPASS!$U$23)</f>
        <v/>
      </c>
    </row>
    <row r="130" spans="1:8" ht="14.85" customHeight="1">
      <c r="A130" s="346" t="s">
        <v>12937</v>
      </c>
      <c r="B130" s="375" t="s">
        <v>216</v>
      </c>
      <c r="C130" s="374" t="s">
        <v>12938</v>
      </c>
      <c r="D130" s="374" t="s">
        <v>12939</v>
      </c>
      <c r="E130" s="521">
        <v>1</v>
      </c>
      <c r="F130" s="1057"/>
      <c r="G130" s="486">
        <v>567</v>
      </c>
      <c r="H130" s="182">
        <f>IF(G130="","",G130-G130*COMPASS!$U$23)</f>
        <v>567</v>
      </c>
    </row>
    <row r="131" spans="1:8" ht="14.85" customHeight="1">
      <c r="A131" s="346" t="s">
        <v>12940</v>
      </c>
      <c r="B131" s="375" t="s">
        <v>216</v>
      </c>
      <c r="C131" s="374" t="s">
        <v>12941</v>
      </c>
      <c r="D131" s="374" t="s">
        <v>12942</v>
      </c>
      <c r="E131" s="521">
        <v>1</v>
      </c>
      <c r="F131" s="1057"/>
      <c r="G131" s="486">
        <v>567</v>
      </c>
      <c r="H131" s="182">
        <f>IF(G131="","",G131-G131*COMPASS!$U$23)</f>
        <v>567</v>
      </c>
    </row>
    <row r="132" spans="1:8" ht="14.85" customHeight="1">
      <c r="A132" s="513" t="s">
        <v>12943</v>
      </c>
      <c r="B132" s="375" t="s">
        <v>216</v>
      </c>
      <c r="C132" s="374" t="s">
        <v>12944</v>
      </c>
      <c r="D132" s="374" t="s">
        <v>12945</v>
      </c>
      <c r="E132" s="521">
        <v>1</v>
      </c>
      <c r="F132" s="1057"/>
      <c r="G132" s="486">
        <v>567</v>
      </c>
      <c r="H132" s="182">
        <f>IF(G132="","",G132-G132*COMPASS!$U$23)</f>
        <v>567</v>
      </c>
    </row>
    <row r="133" spans="1:8" ht="14.85" customHeight="1">
      <c r="A133" s="1053" t="s">
        <v>12946</v>
      </c>
      <c r="B133" s="368"/>
      <c r="C133" s="369"/>
      <c r="D133" s="369"/>
      <c r="E133" s="565"/>
      <c r="F133" s="566"/>
      <c r="G133" s="566"/>
      <c r="H133" s="182" t="str">
        <f>IF(G133="","",G133-G133*COMPASS!$U$23)</f>
        <v/>
      </c>
    </row>
    <row r="134" spans="1:8" ht="14.85" customHeight="1">
      <c r="A134" s="352" t="s">
        <v>14724</v>
      </c>
      <c r="B134" s="375" t="s">
        <v>216</v>
      </c>
      <c r="C134" s="297" t="s">
        <v>14725</v>
      </c>
      <c r="D134" s="297" t="s">
        <v>14726</v>
      </c>
      <c r="E134" s="564">
        <v>1</v>
      </c>
      <c r="F134" s="384"/>
      <c r="G134" s="486">
        <v>92</v>
      </c>
      <c r="H134" s="182">
        <f>IF(G134="","",G134-G134*COMPASS!$U$23)</f>
        <v>92</v>
      </c>
    </row>
    <row r="135" spans="1:8" ht="14.85" customHeight="1">
      <c r="A135" s="352" t="s">
        <v>10982</v>
      </c>
      <c r="B135" s="375" t="s">
        <v>216</v>
      </c>
      <c r="C135" s="297" t="s">
        <v>10983</v>
      </c>
      <c r="D135" s="297" t="s">
        <v>10984</v>
      </c>
      <c r="E135" s="564">
        <v>1</v>
      </c>
      <c r="F135" s="384"/>
      <c r="G135" s="486">
        <v>306</v>
      </c>
      <c r="H135" s="182">
        <f>IF(G135="","",G135-G135*COMPASS!$U$23)</f>
        <v>306</v>
      </c>
    </row>
    <row r="136" spans="1:8" ht="14.85" customHeight="1">
      <c r="A136" s="352" t="s">
        <v>1968</v>
      </c>
      <c r="B136" s="375" t="s">
        <v>216</v>
      </c>
      <c r="C136" s="297" t="s">
        <v>1927</v>
      </c>
      <c r="D136" s="297" t="s">
        <v>9549</v>
      </c>
      <c r="E136" s="564">
        <v>1</v>
      </c>
      <c r="F136" s="384"/>
      <c r="G136" s="486">
        <v>247</v>
      </c>
      <c r="H136" s="182">
        <f>IF(G136="","",G136-G136*COMPASS!$U$23)</f>
        <v>247</v>
      </c>
    </row>
    <row r="137" spans="1:8" ht="14.85" customHeight="1">
      <c r="A137" s="352" t="s">
        <v>12947</v>
      </c>
      <c r="B137" s="375" t="s">
        <v>216</v>
      </c>
      <c r="C137" s="297" t="s">
        <v>12948</v>
      </c>
      <c r="D137" s="297" t="s">
        <v>12949</v>
      </c>
      <c r="E137" s="564">
        <v>1</v>
      </c>
      <c r="F137" s="384"/>
      <c r="G137" s="486">
        <v>247</v>
      </c>
      <c r="H137" s="182">
        <f>IF(G137="","",G137-G137*COMPASS!$U$23)</f>
        <v>247</v>
      </c>
    </row>
    <row r="138" spans="1:8" ht="14.85" customHeight="1">
      <c r="A138" s="352" t="s">
        <v>15534</v>
      </c>
      <c r="B138" s="375" t="s">
        <v>216</v>
      </c>
      <c r="C138" s="297" t="s">
        <v>15535</v>
      </c>
      <c r="D138" s="297" t="s">
        <v>15536</v>
      </c>
      <c r="E138" s="564">
        <v>1</v>
      </c>
      <c r="F138" s="384"/>
      <c r="G138" s="486">
        <v>322</v>
      </c>
      <c r="H138" s="182">
        <f>IF(G138="","",G138-G138*COMPASS!$U$23)</f>
        <v>322</v>
      </c>
    </row>
    <row r="139" spans="1:8" ht="14.85" customHeight="1">
      <c r="A139" s="352" t="s">
        <v>1969</v>
      </c>
      <c r="B139" s="375" t="s">
        <v>216</v>
      </c>
      <c r="C139" s="297" t="s">
        <v>1928</v>
      </c>
      <c r="D139" s="297" t="s">
        <v>9550</v>
      </c>
      <c r="E139" s="564">
        <v>1</v>
      </c>
      <c r="F139" s="384"/>
      <c r="G139" s="486">
        <v>247</v>
      </c>
      <c r="H139" s="182">
        <f>IF(G139="","",G139-G139*COMPASS!$U$23)</f>
        <v>247</v>
      </c>
    </row>
    <row r="140" spans="1:8" ht="14.85" customHeight="1">
      <c r="A140" s="352" t="s">
        <v>1970</v>
      </c>
      <c r="B140" s="375" t="s">
        <v>216</v>
      </c>
      <c r="C140" s="297" t="s">
        <v>1929</v>
      </c>
      <c r="D140" s="297" t="s">
        <v>9551</v>
      </c>
      <c r="E140" s="564">
        <v>1</v>
      </c>
      <c r="F140" s="384"/>
      <c r="G140" s="486">
        <v>247</v>
      </c>
      <c r="H140" s="182">
        <f>IF(G140="","",G140-G140*COMPASS!$U$23)</f>
        <v>247</v>
      </c>
    </row>
    <row r="141" spans="1:8" ht="14.85" customHeight="1">
      <c r="A141" s="352" t="s">
        <v>1971</v>
      </c>
      <c r="B141" s="375" t="s">
        <v>216</v>
      </c>
      <c r="C141" s="297" t="s">
        <v>1930</v>
      </c>
      <c r="D141" s="297" t="s">
        <v>9552</v>
      </c>
      <c r="E141" s="564">
        <v>1</v>
      </c>
      <c r="F141" s="384"/>
      <c r="G141" s="486">
        <v>66</v>
      </c>
      <c r="H141" s="182">
        <f>IF(G141="","",G141-G141*COMPASS!$U$23)</f>
        <v>66</v>
      </c>
    </row>
    <row r="142" spans="1:8" ht="14.85" customHeight="1">
      <c r="A142" s="352" t="s">
        <v>1972</v>
      </c>
      <c r="B142" s="375" t="s">
        <v>216</v>
      </c>
      <c r="C142" s="297" t="s">
        <v>1931</v>
      </c>
      <c r="D142" s="297" t="s">
        <v>9553</v>
      </c>
      <c r="E142" s="564">
        <v>1</v>
      </c>
      <c r="F142" s="384"/>
      <c r="G142" s="486">
        <v>66</v>
      </c>
      <c r="H142" s="182">
        <f>IF(G142="","",G142-G142*COMPASS!$U$23)</f>
        <v>66</v>
      </c>
    </row>
    <row r="143" spans="1:8" ht="14.85" customHeight="1">
      <c r="A143" s="352" t="s">
        <v>1973</v>
      </c>
      <c r="B143" s="375" t="s">
        <v>216</v>
      </c>
      <c r="C143" s="297" t="s">
        <v>1932</v>
      </c>
      <c r="D143" s="297" t="s">
        <v>9554</v>
      </c>
      <c r="E143" s="564">
        <v>1</v>
      </c>
      <c r="F143" s="384"/>
      <c r="G143" s="486">
        <v>66</v>
      </c>
      <c r="H143" s="182">
        <f>IF(G143="","",G143-G143*COMPASS!$U$23)</f>
        <v>66</v>
      </c>
    </row>
    <row r="144" spans="1:8" ht="14.85" customHeight="1">
      <c r="A144" s="352" t="s">
        <v>1974</v>
      </c>
      <c r="B144" s="375" t="s">
        <v>216</v>
      </c>
      <c r="C144" s="297" t="s">
        <v>1933</v>
      </c>
      <c r="D144" s="297" t="s">
        <v>9555</v>
      </c>
      <c r="E144" s="564">
        <v>1</v>
      </c>
      <c r="F144" s="384"/>
      <c r="G144" s="486">
        <v>66</v>
      </c>
      <c r="H144" s="182">
        <f>IF(G144="","",G144-G144*COMPASS!$U$23)</f>
        <v>66</v>
      </c>
    </row>
    <row r="145" spans="1:8" ht="14.85" customHeight="1">
      <c r="A145" s="352" t="s">
        <v>1975</v>
      </c>
      <c r="B145" s="375" t="s">
        <v>216</v>
      </c>
      <c r="C145" s="297" t="s">
        <v>1934</v>
      </c>
      <c r="D145" s="297" t="s">
        <v>9556</v>
      </c>
      <c r="E145" s="564">
        <v>1</v>
      </c>
      <c r="F145" s="384"/>
      <c r="G145" s="486">
        <v>66</v>
      </c>
      <c r="H145" s="182">
        <f>IF(G145="","",G145-G145*COMPASS!$U$23)</f>
        <v>66</v>
      </c>
    </row>
    <row r="146" spans="1:8" ht="14.85" customHeight="1">
      <c r="A146" s="352" t="s">
        <v>1989</v>
      </c>
      <c r="B146" s="375" t="s">
        <v>216</v>
      </c>
      <c r="C146" s="297" t="s">
        <v>1935</v>
      </c>
      <c r="D146" s="297" t="s">
        <v>9557</v>
      </c>
      <c r="E146" s="564">
        <v>1</v>
      </c>
      <c r="F146" s="384"/>
      <c r="G146" s="486">
        <v>217</v>
      </c>
      <c r="H146" s="182">
        <f>IF(G146="","",G146-G146*COMPASS!$U$23)</f>
        <v>217</v>
      </c>
    </row>
    <row r="147" spans="1:8" ht="14.85" customHeight="1">
      <c r="A147" s="352" t="s">
        <v>1990</v>
      </c>
      <c r="B147" s="375" t="s">
        <v>216</v>
      </c>
      <c r="C147" s="297" t="s">
        <v>1936</v>
      </c>
      <c r="D147" s="297" t="s">
        <v>9558</v>
      </c>
      <c r="E147" s="564">
        <v>1</v>
      </c>
      <c r="F147" s="384"/>
      <c r="G147" s="486">
        <v>217</v>
      </c>
      <c r="H147" s="182">
        <f>IF(G147="","",G147-G147*COMPASS!$U$23)</f>
        <v>217</v>
      </c>
    </row>
    <row r="148" spans="1:8" ht="14.85" customHeight="1">
      <c r="A148" s="352" t="s">
        <v>1976</v>
      </c>
      <c r="B148" s="375" t="s">
        <v>216</v>
      </c>
      <c r="C148" s="297" t="s">
        <v>1937</v>
      </c>
      <c r="D148" s="297" t="s">
        <v>9559</v>
      </c>
      <c r="E148" s="564">
        <v>1</v>
      </c>
      <c r="F148" s="384"/>
      <c r="G148" s="486">
        <v>66</v>
      </c>
      <c r="H148" s="182">
        <f>IF(G148="","",G148-G148*COMPASS!$U$23)</f>
        <v>66</v>
      </c>
    </row>
    <row r="149" spans="1:8" ht="14.85" customHeight="1">
      <c r="A149" s="352" t="s">
        <v>1977</v>
      </c>
      <c r="B149" s="375" t="s">
        <v>216</v>
      </c>
      <c r="C149" s="297" t="s">
        <v>1938</v>
      </c>
      <c r="D149" s="297" t="s">
        <v>9560</v>
      </c>
      <c r="E149" s="564">
        <v>1</v>
      </c>
      <c r="F149" s="384"/>
      <c r="G149" s="486">
        <v>66</v>
      </c>
      <c r="H149" s="182">
        <f>IF(G149="","",G149-G149*COMPASS!$U$23)</f>
        <v>66</v>
      </c>
    </row>
    <row r="150" spans="1:8" ht="14.85" customHeight="1">
      <c r="A150" s="352" t="s">
        <v>1978</v>
      </c>
      <c r="B150" s="375" t="s">
        <v>216</v>
      </c>
      <c r="C150" s="297" t="s">
        <v>1939</v>
      </c>
      <c r="D150" s="297" t="s">
        <v>9561</v>
      </c>
      <c r="E150" s="564">
        <v>1</v>
      </c>
      <c r="F150" s="384"/>
      <c r="G150" s="486">
        <v>66</v>
      </c>
      <c r="H150" s="182">
        <f>IF(G150="","",G150-G150*COMPASS!$U$23)</f>
        <v>66</v>
      </c>
    </row>
    <row r="151" spans="1:8" ht="14.85" customHeight="1">
      <c r="A151" s="367" t="s">
        <v>12950</v>
      </c>
      <c r="B151" s="368"/>
      <c r="C151" s="369"/>
      <c r="D151" s="369"/>
      <c r="E151" s="565"/>
      <c r="F151" s="566"/>
      <c r="G151" s="566"/>
      <c r="H151" s="182" t="str">
        <f>IF(G151="","",G151-G151*COMPASS!$U$23)</f>
        <v/>
      </c>
    </row>
    <row r="152" spans="1:8" ht="14.85" customHeight="1">
      <c r="A152" s="352" t="s">
        <v>4418</v>
      </c>
      <c r="B152" s="375" t="s">
        <v>216</v>
      </c>
      <c r="C152" s="297" t="s">
        <v>4419</v>
      </c>
      <c r="D152" s="297" t="s">
        <v>9509</v>
      </c>
      <c r="E152" s="564">
        <v>1</v>
      </c>
      <c r="F152" s="384"/>
      <c r="G152" s="486">
        <v>33764</v>
      </c>
      <c r="H152" s="182">
        <f>IF(G152="","",G152-G152*COMPASS!$U$23)</f>
        <v>33764</v>
      </c>
    </row>
    <row r="153" spans="1:8" ht="14.85" customHeight="1">
      <c r="A153" s="352" t="s">
        <v>4446</v>
      </c>
      <c r="B153" s="375" t="s">
        <v>216</v>
      </c>
      <c r="C153" s="297" t="s">
        <v>4447</v>
      </c>
      <c r="D153" s="297" t="s">
        <v>9858</v>
      </c>
      <c r="E153" s="564">
        <v>1</v>
      </c>
      <c r="F153" s="384"/>
      <c r="G153" s="486">
        <v>13091</v>
      </c>
      <c r="H153" s="182">
        <f>IF(G153="","",G153-G153*COMPASS!$U$23)</f>
        <v>13091</v>
      </c>
    </row>
    <row r="154" spans="1:8" ht="14.85" customHeight="1">
      <c r="A154" s="352" t="s">
        <v>4448</v>
      </c>
      <c r="B154" s="375" t="s">
        <v>216</v>
      </c>
      <c r="C154" s="297" t="s">
        <v>4449</v>
      </c>
      <c r="D154" s="297" t="s">
        <v>10980</v>
      </c>
      <c r="E154" s="564">
        <v>1</v>
      </c>
      <c r="F154" s="384"/>
      <c r="G154" s="486">
        <v>14287</v>
      </c>
      <c r="H154" s="182">
        <f>IF(G154="","",G154-G154*COMPASS!$U$23)</f>
        <v>14287</v>
      </c>
    </row>
    <row r="155" spans="1:8" ht="14.85" customHeight="1">
      <c r="A155" s="352" t="s">
        <v>4450</v>
      </c>
      <c r="B155" s="375" t="s">
        <v>216</v>
      </c>
      <c r="C155" s="297" t="s">
        <v>4451</v>
      </c>
      <c r="D155" s="297" t="s">
        <v>9859</v>
      </c>
      <c r="E155" s="564">
        <v>1</v>
      </c>
      <c r="F155" s="384"/>
      <c r="G155" s="486">
        <v>10532</v>
      </c>
      <c r="H155" s="182">
        <f>IF(G155="","",G155-G155*COMPASS!$U$23)</f>
        <v>10532</v>
      </c>
    </row>
    <row r="156" spans="1:8" ht="14.85" customHeight="1">
      <c r="A156" s="352" t="s">
        <v>8476</v>
      </c>
      <c r="B156" s="376" t="s">
        <v>216</v>
      </c>
      <c r="C156" s="316" t="s">
        <v>4452</v>
      </c>
      <c r="D156" s="297" t="s">
        <v>9860</v>
      </c>
      <c r="E156" s="564">
        <v>1</v>
      </c>
      <c r="F156" s="384"/>
      <c r="G156" s="486">
        <v>13077</v>
      </c>
      <c r="H156" s="182">
        <f>IF(G156="","",G156-G156*COMPASS!$U$23)</f>
        <v>13077</v>
      </c>
    </row>
    <row r="157" spans="1:8" ht="14.85" customHeight="1">
      <c r="A157" s="352" t="s">
        <v>4453</v>
      </c>
      <c r="B157" s="375" t="s">
        <v>216</v>
      </c>
      <c r="C157" s="297" t="s">
        <v>4454</v>
      </c>
      <c r="D157" s="297" t="s">
        <v>9861</v>
      </c>
      <c r="E157" s="564">
        <v>1</v>
      </c>
      <c r="F157" s="384"/>
      <c r="G157" s="486">
        <v>11371</v>
      </c>
      <c r="H157" s="182">
        <f>IF(G157="","",G157-G157*COMPASS!$U$23)</f>
        <v>11371</v>
      </c>
    </row>
    <row r="158" spans="1:8" ht="14.85" customHeight="1">
      <c r="A158" s="352" t="s">
        <v>4455</v>
      </c>
      <c r="B158" s="375" t="s">
        <v>216</v>
      </c>
      <c r="C158" s="297" t="s">
        <v>4456</v>
      </c>
      <c r="D158" s="297" t="s">
        <v>9862</v>
      </c>
      <c r="E158" s="564">
        <v>1</v>
      </c>
      <c r="F158" s="384"/>
      <c r="G158" s="486">
        <v>13425</v>
      </c>
      <c r="H158" s="182">
        <f>IF(G158="","",G158-G158*COMPASS!$U$23)</f>
        <v>13425</v>
      </c>
    </row>
    <row r="159" spans="1:8" ht="14.85" customHeight="1">
      <c r="A159" s="352" t="s">
        <v>1959</v>
      </c>
      <c r="B159" s="375" t="s">
        <v>216</v>
      </c>
      <c r="C159" s="297" t="s">
        <v>1918</v>
      </c>
      <c r="D159" s="297" t="s">
        <v>9863</v>
      </c>
      <c r="E159" s="564">
        <v>1</v>
      </c>
      <c r="F159" s="384"/>
      <c r="G159" s="486">
        <v>11210</v>
      </c>
      <c r="H159" s="182">
        <f>IF(G159="","",G159-G159*COMPASS!$U$23)</f>
        <v>11210</v>
      </c>
    </row>
    <row r="160" spans="1:8" ht="14.85" customHeight="1">
      <c r="A160" s="352" t="s">
        <v>1663</v>
      </c>
      <c r="B160" s="375" t="s">
        <v>216</v>
      </c>
      <c r="C160" s="297" t="s">
        <v>1656</v>
      </c>
      <c r="D160" s="297" t="s">
        <v>9864</v>
      </c>
      <c r="E160" s="564">
        <v>1</v>
      </c>
      <c r="F160" s="384"/>
      <c r="G160" s="486">
        <v>9422</v>
      </c>
      <c r="H160" s="182">
        <f>IF(G160="","",G160-G160*COMPASS!$U$23)</f>
        <v>9422</v>
      </c>
    </row>
    <row r="161" spans="1:8" ht="14.85" customHeight="1">
      <c r="A161" s="352" t="s">
        <v>1664</v>
      </c>
      <c r="B161" s="375" t="s">
        <v>216</v>
      </c>
      <c r="C161" s="297" t="s">
        <v>1657</v>
      </c>
      <c r="D161" s="297" t="s">
        <v>9865</v>
      </c>
      <c r="E161" s="564">
        <v>1</v>
      </c>
      <c r="F161" s="384"/>
      <c r="G161" s="486">
        <v>10103</v>
      </c>
      <c r="H161" s="182">
        <f>IF(G161="","",G161-G161*COMPASS!$U$23)</f>
        <v>10103</v>
      </c>
    </row>
    <row r="162" spans="1:8" ht="14.85" customHeight="1">
      <c r="A162" s="352" t="s">
        <v>1665</v>
      </c>
      <c r="B162" s="375" t="s">
        <v>216</v>
      </c>
      <c r="C162" s="297" t="s">
        <v>1658</v>
      </c>
      <c r="D162" s="297" t="s">
        <v>9866</v>
      </c>
      <c r="E162" s="564">
        <v>1</v>
      </c>
      <c r="F162" s="384"/>
      <c r="G162" s="486">
        <v>10697</v>
      </c>
      <c r="H162" s="182">
        <f>IF(G162="","",G162-G162*COMPASS!$U$23)</f>
        <v>10697</v>
      </c>
    </row>
    <row r="163" spans="1:8" ht="14.85" customHeight="1">
      <c r="A163" s="513" t="s">
        <v>16039</v>
      </c>
      <c r="B163" s="376" t="s">
        <v>216</v>
      </c>
      <c r="C163" s="374" t="s">
        <v>16040</v>
      </c>
      <c r="D163" s="374" t="s">
        <v>16041</v>
      </c>
      <c r="E163" s="521">
        <v>1</v>
      </c>
      <c r="F163" s="1057"/>
      <c r="G163" s="486">
        <v>12387.9</v>
      </c>
      <c r="H163" s="182">
        <f>IF(G163="","",G163-G163*COMPASS!$U$23)</f>
        <v>12387.9</v>
      </c>
    </row>
    <row r="164" spans="1:8" ht="14.85" customHeight="1">
      <c r="A164" s="1053" t="s">
        <v>12951</v>
      </c>
      <c r="B164" s="368"/>
      <c r="C164" s="369"/>
      <c r="D164" s="369"/>
      <c r="E164" s="565"/>
      <c r="F164" s="566"/>
      <c r="G164" s="566"/>
      <c r="H164" s="182" t="str">
        <f>IF(G164="","",G164-G164*COMPASS!$U$23)</f>
        <v/>
      </c>
    </row>
    <row r="165" spans="1:8" ht="14.85" customHeight="1">
      <c r="A165" s="352" t="s">
        <v>9105</v>
      </c>
      <c r="B165" s="375" t="s">
        <v>216</v>
      </c>
      <c r="C165" s="297" t="s">
        <v>9106</v>
      </c>
      <c r="D165" s="297" t="s">
        <v>9513</v>
      </c>
      <c r="E165" s="564">
        <v>1</v>
      </c>
      <c r="F165" s="384"/>
      <c r="G165" s="486">
        <v>1668</v>
      </c>
      <c r="H165" s="182">
        <f>IF(G165="","",G165-G165*COMPASS!$U$23)</f>
        <v>1668</v>
      </c>
    </row>
    <row r="166" spans="1:8" ht="14.85" customHeight="1">
      <c r="A166" s="352" t="s">
        <v>1666</v>
      </c>
      <c r="B166" s="375" t="s">
        <v>216</v>
      </c>
      <c r="C166" s="297" t="s">
        <v>1659</v>
      </c>
      <c r="D166" s="297" t="s">
        <v>9514</v>
      </c>
      <c r="E166" s="564">
        <v>1</v>
      </c>
      <c r="F166" s="384"/>
      <c r="G166" s="486">
        <v>1932</v>
      </c>
      <c r="H166" s="182">
        <f>IF(G166="","",G166-G166*COMPASS!$U$23)</f>
        <v>1932</v>
      </c>
    </row>
    <row r="167" spans="1:8" ht="14.85" customHeight="1">
      <c r="A167" s="352" t="s">
        <v>12952</v>
      </c>
      <c r="B167" s="375" t="s">
        <v>216</v>
      </c>
      <c r="C167" s="297" t="s">
        <v>12953</v>
      </c>
      <c r="D167" s="297" t="s">
        <v>14727</v>
      </c>
      <c r="E167" s="564">
        <v>1</v>
      </c>
      <c r="F167" s="384"/>
      <c r="G167" s="486">
        <v>1572</v>
      </c>
      <c r="H167" s="182">
        <f>IF(G167="","",G167-G167*COMPASS!$U$23)</f>
        <v>1572</v>
      </c>
    </row>
    <row r="168" spans="1:8" ht="14.85" customHeight="1">
      <c r="A168" s="352" t="s">
        <v>1668</v>
      </c>
      <c r="B168" s="375" t="s">
        <v>216</v>
      </c>
      <c r="C168" s="297" t="s">
        <v>1661</v>
      </c>
      <c r="D168" s="297" t="s">
        <v>9515</v>
      </c>
      <c r="E168" s="564">
        <v>1</v>
      </c>
      <c r="F168" s="384"/>
      <c r="G168" s="486">
        <v>5220</v>
      </c>
      <c r="H168" s="182">
        <f>IF(G168="","",G168-G168*COMPASS!$U$23)</f>
        <v>5220</v>
      </c>
    </row>
    <row r="169" spans="1:8" ht="14.85" customHeight="1">
      <c r="A169" s="352" t="s">
        <v>1667</v>
      </c>
      <c r="B169" s="375" t="s">
        <v>216</v>
      </c>
      <c r="C169" s="297" t="s">
        <v>1660</v>
      </c>
      <c r="D169" s="297" t="s">
        <v>9516</v>
      </c>
      <c r="E169" s="564">
        <v>1</v>
      </c>
      <c r="F169" s="384"/>
      <c r="G169" s="486">
        <v>2100</v>
      </c>
      <c r="H169" s="182">
        <f>IF(G169="","",G169-G169*COMPASS!$U$23)</f>
        <v>2100</v>
      </c>
    </row>
    <row r="170" spans="1:8" ht="14.85" customHeight="1">
      <c r="A170" s="352" t="s">
        <v>3267</v>
      </c>
      <c r="B170" s="375" t="s">
        <v>216</v>
      </c>
      <c r="C170" s="297" t="s">
        <v>1662</v>
      </c>
      <c r="D170" s="297" t="s">
        <v>9517</v>
      </c>
      <c r="E170" s="564">
        <v>1</v>
      </c>
      <c r="F170" s="384"/>
      <c r="G170" s="486">
        <v>5688</v>
      </c>
      <c r="H170" s="182">
        <f>IF(G170="","",G170-G170*COMPASS!$U$23)</f>
        <v>5688</v>
      </c>
    </row>
    <row r="171" spans="1:8" ht="14.85" customHeight="1">
      <c r="A171" s="352" t="s">
        <v>15525</v>
      </c>
      <c r="B171" s="375" t="s">
        <v>216</v>
      </c>
      <c r="C171" s="297" t="s">
        <v>15526</v>
      </c>
      <c r="D171" s="297" t="s">
        <v>15527</v>
      </c>
      <c r="E171" s="564">
        <v>1</v>
      </c>
      <c r="F171" s="384"/>
      <c r="G171" s="486">
        <v>1920</v>
      </c>
      <c r="H171" s="182">
        <f>IF(G171="","",G171-G171*COMPASS!$U$23)</f>
        <v>1920</v>
      </c>
    </row>
    <row r="172" spans="1:8" ht="14.85" customHeight="1">
      <c r="A172" s="352" t="s">
        <v>1986</v>
      </c>
      <c r="B172" s="375" t="s">
        <v>216</v>
      </c>
      <c r="C172" s="297" t="s">
        <v>1953</v>
      </c>
      <c r="D172" s="297" t="s">
        <v>14728</v>
      </c>
      <c r="E172" s="564">
        <v>1</v>
      </c>
      <c r="F172" s="384"/>
      <c r="G172" s="486">
        <v>1656</v>
      </c>
      <c r="H172" s="182">
        <f>IF(G172="","",G172-G172*COMPASS!$U$23)</f>
        <v>1656</v>
      </c>
    </row>
    <row r="173" spans="1:8" ht="14.85" customHeight="1">
      <c r="A173" s="352" t="s">
        <v>8481</v>
      </c>
      <c r="B173" s="375" t="s">
        <v>216</v>
      </c>
      <c r="C173" s="297" t="s">
        <v>8477</v>
      </c>
      <c r="D173" s="297" t="s">
        <v>9518</v>
      </c>
      <c r="E173" s="564">
        <v>1</v>
      </c>
      <c r="F173" s="384"/>
      <c r="G173" s="486">
        <v>4464</v>
      </c>
      <c r="H173" s="182">
        <f>IF(G173="","",G173-G173*COMPASS!$U$23)</f>
        <v>4464</v>
      </c>
    </row>
    <row r="174" spans="1:8" ht="14.85" customHeight="1">
      <c r="A174" s="1053" t="s">
        <v>12954</v>
      </c>
      <c r="B174" s="368"/>
      <c r="C174" s="369"/>
      <c r="D174" s="369"/>
      <c r="E174" s="565"/>
      <c r="F174" s="566"/>
      <c r="G174" s="566"/>
      <c r="H174" s="182" t="str">
        <f>IF(G174="","",G174-G174*COMPASS!$U$23)</f>
        <v/>
      </c>
    </row>
    <row r="175" spans="1:8" ht="14.85" customHeight="1">
      <c r="A175" s="352" t="s">
        <v>9870</v>
      </c>
      <c r="B175" s="375" t="s">
        <v>216</v>
      </c>
      <c r="C175" s="297" t="s">
        <v>9871</v>
      </c>
      <c r="D175" s="297" t="s">
        <v>9872</v>
      </c>
      <c r="E175" s="567">
        <v>1</v>
      </c>
      <c r="F175" s="384"/>
      <c r="G175" s="486">
        <v>384</v>
      </c>
      <c r="H175" s="182">
        <f>IF(G175="","",G175-G175*COMPASS!$U$23)</f>
        <v>384</v>
      </c>
    </row>
    <row r="176" spans="1:8" ht="14.85" customHeight="1">
      <c r="A176" s="352" t="s">
        <v>2606</v>
      </c>
      <c r="B176" s="375" t="s">
        <v>216</v>
      </c>
      <c r="C176" s="297" t="s">
        <v>2604</v>
      </c>
      <c r="D176" s="297" t="s">
        <v>9539</v>
      </c>
      <c r="E176" s="567">
        <v>1</v>
      </c>
      <c r="F176" s="384"/>
      <c r="G176" s="486">
        <v>431</v>
      </c>
      <c r="H176" s="182">
        <f>IF(G176="","",G176-G176*COMPASS!$U$23)</f>
        <v>431</v>
      </c>
    </row>
    <row r="177" spans="1:8" ht="14.85" customHeight="1">
      <c r="A177" s="352" t="s">
        <v>1778</v>
      </c>
      <c r="B177" s="375" t="s">
        <v>216</v>
      </c>
      <c r="C177" s="297" t="s">
        <v>1769</v>
      </c>
      <c r="D177" s="297" t="s">
        <v>9540</v>
      </c>
      <c r="E177" s="567">
        <v>1</v>
      </c>
      <c r="F177" s="384"/>
      <c r="G177" s="486">
        <v>431</v>
      </c>
      <c r="H177" s="182">
        <f>IF(G177="","",G177-G177*COMPASS!$U$23)</f>
        <v>431</v>
      </c>
    </row>
    <row r="178" spans="1:8" ht="14.85" customHeight="1">
      <c r="A178" s="352" t="s">
        <v>1779</v>
      </c>
      <c r="B178" s="375" t="s">
        <v>216</v>
      </c>
      <c r="C178" s="297" t="s">
        <v>1770</v>
      </c>
      <c r="D178" s="297" t="s">
        <v>9541</v>
      </c>
      <c r="E178" s="567">
        <v>1</v>
      </c>
      <c r="F178" s="384"/>
      <c r="G178" s="486">
        <v>431</v>
      </c>
      <c r="H178" s="182">
        <f>IF(G178="","",G178-G178*COMPASS!$U$23)</f>
        <v>431</v>
      </c>
    </row>
    <row r="179" spans="1:8" ht="14.85" customHeight="1">
      <c r="A179" s="352" t="s">
        <v>9873</v>
      </c>
      <c r="B179" s="375" t="s">
        <v>216</v>
      </c>
      <c r="C179" s="297" t="s">
        <v>9874</v>
      </c>
      <c r="D179" s="297" t="s">
        <v>9875</v>
      </c>
      <c r="E179" s="567">
        <v>1</v>
      </c>
      <c r="F179" s="384"/>
      <c r="G179" s="486">
        <v>384</v>
      </c>
      <c r="H179" s="182">
        <f>IF(G179="","",G179-G179*COMPASS!$U$23)</f>
        <v>384</v>
      </c>
    </row>
    <row r="180" spans="1:8" ht="14.85" customHeight="1">
      <c r="A180" s="352" t="s">
        <v>1780</v>
      </c>
      <c r="B180" s="375" t="s">
        <v>216</v>
      </c>
      <c r="C180" s="297" t="s">
        <v>1771</v>
      </c>
      <c r="D180" s="297" t="s">
        <v>9542</v>
      </c>
      <c r="E180" s="567">
        <v>1</v>
      </c>
      <c r="F180" s="384"/>
      <c r="G180" s="486">
        <v>431</v>
      </c>
      <c r="H180" s="182">
        <f>IF(G180="","",G180-G180*COMPASS!$U$23)</f>
        <v>431</v>
      </c>
    </row>
    <row r="181" spans="1:8" ht="14.85" customHeight="1">
      <c r="A181" s="352" t="s">
        <v>1781</v>
      </c>
      <c r="B181" s="375" t="s">
        <v>216</v>
      </c>
      <c r="C181" s="297" t="s">
        <v>1772</v>
      </c>
      <c r="D181" s="297" t="s">
        <v>9543</v>
      </c>
      <c r="E181" s="567">
        <v>1</v>
      </c>
      <c r="F181" s="384"/>
      <c r="G181" s="486">
        <v>431</v>
      </c>
      <c r="H181" s="182">
        <f>IF(G181="","",G181-G181*COMPASS!$U$23)</f>
        <v>431</v>
      </c>
    </row>
    <row r="182" spans="1:8" ht="14.85" customHeight="1">
      <c r="A182" s="1053" t="s">
        <v>12955</v>
      </c>
      <c r="B182" s="369"/>
      <c r="C182" s="369"/>
      <c r="D182" s="369"/>
      <c r="E182" s="565"/>
      <c r="F182" s="566"/>
      <c r="G182" s="566"/>
      <c r="H182" s="182" t="str">
        <f>IF(G182="","",G182-G182*COMPASS!$U$23)</f>
        <v/>
      </c>
    </row>
    <row r="183" spans="1:8" ht="14.85" customHeight="1">
      <c r="A183" s="352" t="s">
        <v>9876</v>
      </c>
      <c r="B183" s="375" t="s">
        <v>216</v>
      </c>
      <c r="C183" s="297" t="s">
        <v>9877</v>
      </c>
      <c r="D183" s="297" t="s">
        <v>9878</v>
      </c>
      <c r="E183" s="567">
        <v>1</v>
      </c>
      <c r="F183" s="384"/>
      <c r="G183" s="486">
        <v>384</v>
      </c>
      <c r="H183" s="182">
        <f>IF(G183="","",G183-G183*COMPASS!$U$23)</f>
        <v>384</v>
      </c>
    </row>
    <row r="184" spans="1:8" ht="14.85" customHeight="1">
      <c r="A184" s="352" t="s">
        <v>1782</v>
      </c>
      <c r="B184" s="375" t="s">
        <v>216</v>
      </c>
      <c r="C184" s="297" t="s">
        <v>1773</v>
      </c>
      <c r="D184" s="297" t="s">
        <v>9544</v>
      </c>
      <c r="E184" s="567">
        <v>1</v>
      </c>
      <c r="F184" s="384"/>
      <c r="G184" s="486">
        <v>431</v>
      </c>
      <c r="H184" s="182">
        <f>IF(G184="","",G184-G184*COMPASS!$U$23)</f>
        <v>431</v>
      </c>
    </row>
    <row r="185" spans="1:8" ht="14.85" customHeight="1">
      <c r="A185" s="352" t="s">
        <v>8984</v>
      </c>
      <c r="B185" s="375" t="s">
        <v>216</v>
      </c>
      <c r="C185" s="297" t="s">
        <v>8985</v>
      </c>
      <c r="D185" s="297" t="s">
        <v>9545</v>
      </c>
      <c r="E185" s="567">
        <v>1</v>
      </c>
      <c r="F185" s="384"/>
      <c r="G185" s="486">
        <v>431</v>
      </c>
      <c r="H185" s="182">
        <f>IF(G185="","",G185-G185*COMPASS!$U$23)</f>
        <v>431</v>
      </c>
    </row>
    <row r="186" spans="1:8" ht="14.85" customHeight="1">
      <c r="A186" s="352" t="s">
        <v>1783</v>
      </c>
      <c r="B186" s="375" t="s">
        <v>216</v>
      </c>
      <c r="C186" s="297" t="s">
        <v>1774</v>
      </c>
      <c r="D186" s="297" t="s">
        <v>9546</v>
      </c>
      <c r="E186" s="567">
        <v>1</v>
      </c>
      <c r="F186" s="384"/>
      <c r="G186" s="486">
        <v>431</v>
      </c>
      <c r="H186" s="182">
        <f>IF(G186="","",G186-G186*COMPASS!$U$23)</f>
        <v>431</v>
      </c>
    </row>
    <row r="187" spans="1:8" ht="14.85" customHeight="1">
      <c r="A187" s="352" t="s">
        <v>9879</v>
      </c>
      <c r="B187" s="375" t="s">
        <v>216</v>
      </c>
      <c r="C187" s="297" t="s">
        <v>9880</v>
      </c>
      <c r="D187" s="297" t="s">
        <v>12956</v>
      </c>
      <c r="E187" s="567">
        <v>1</v>
      </c>
      <c r="F187" s="384"/>
      <c r="G187" s="486">
        <v>384</v>
      </c>
      <c r="H187" s="182">
        <f>IF(G187="","",G187-G187*COMPASS!$U$23)</f>
        <v>384</v>
      </c>
    </row>
    <row r="188" spans="1:8" ht="14.85" customHeight="1">
      <c r="A188" s="352" t="s">
        <v>3268</v>
      </c>
      <c r="B188" s="375" t="s">
        <v>216</v>
      </c>
      <c r="C188" s="297" t="s">
        <v>4369</v>
      </c>
      <c r="D188" s="297" t="s">
        <v>9547</v>
      </c>
      <c r="E188" s="564">
        <v>1</v>
      </c>
      <c r="F188" s="384"/>
      <c r="G188" s="486">
        <v>431</v>
      </c>
      <c r="H188" s="182">
        <f>IF(G188="","",G188-G188*COMPASS!$U$23)</f>
        <v>431</v>
      </c>
    </row>
    <row r="189" spans="1:8" ht="14.85" customHeight="1">
      <c r="A189" s="352" t="s">
        <v>1784</v>
      </c>
      <c r="B189" s="375" t="s">
        <v>216</v>
      </c>
      <c r="C189" s="297" t="s">
        <v>1775</v>
      </c>
      <c r="D189" s="297" t="s">
        <v>9548</v>
      </c>
      <c r="E189" s="564">
        <v>1</v>
      </c>
      <c r="F189" s="384"/>
      <c r="G189" s="486">
        <v>431</v>
      </c>
      <c r="H189" s="182">
        <f>IF(G189="","",G189-G189*COMPASS!$U$23)</f>
        <v>431</v>
      </c>
    </row>
    <row r="190" spans="1:8" ht="14.85" customHeight="1">
      <c r="A190" s="1053" t="s">
        <v>7963</v>
      </c>
      <c r="B190" s="368"/>
      <c r="C190" s="369"/>
      <c r="D190" s="369"/>
      <c r="E190" s="565"/>
      <c r="F190" s="566"/>
      <c r="G190" s="566"/>
      <c r="H190" s="182" t="str">
        <f>IF(G190="","",G190-G190*COMPASS!$U$23)</f>
        <v/>
      </c>
    </row>
    <row r="191" spans="1:8" ht="14.85" customHeight="1">
      <c r="A191" s="352" t="s">
        <v>7978</v>
      </c>
      <c r="B191" s="376" t="s">
        <v>216</v>
      </c>
      <c r="C191" s="316" t="s">
        <v>7964</v>
      </c>
      <c r="D191" s="316" t="s">
        <v>9510</v>
      </c>
      <c r="E191" s="521">
        <v>1</v>
      </c>
      <c r="F191" s="384"/>
      <c r="G191" s="486">
        <v>14411</v>
      </c>
      <c r="H191" s="182">
        <f>IF(G191="","",G191-G191*COMPASS!$U$23)</f>
        <v>14411</v>
      </c>
    </row>
    <row r="192" spans="1:8" ht="14.85" customHeight="1">
      <c r="A192" s="352" t="s">
        <v>7965</v>
      </c>
      <c r="B192" s="376" t="s">
        <v>216</v>
      </c>
      <c r="C192" s="316" t="s">
        <v>7966</v>
      </c>
      <c r="D192" s="316" t="s">
        <v>9511</v>
      </c>
      <c r="E192" s="521">
        <v>1</v>
      </c>
      <c r="F192" s="384"/>
      <c r="G192" s="486">
        <v>17559</v>
      </c>
      <c r="H192" s="182">
        <f>IF(G192="","",G192-G192*COMPASS!$U$23)</f>
        <v>17559</v>
      </c>
    </row>
    <row r="193" spans="1:8" ht="14.85" customHeight="1">
      <c r="A193" s="352" t="s">
        <v>8248</v>
      </c>
      <c r="B193" s="376" t="s">
        <v>216</v>
      </c>
      <c r="C193" s="316" t="s">
        <v>8249</v>
      </c>
      <c r="D193" s="316" t="s">
        <v>9512</v>
      </c>
      <c r="E193" s="521">
        <v>1</v>
      </c>
      <c r="F193" s="384"/>
      <c r="G193" s="486">
        <v>15290</v>
      </c>
      <c r="H193" s="182">
        <f>IF(G193="","",G193-G193*COMPASS!$U$23)</f>
        <v>15290</v>
      </c>
    </row>
    <row r="194" spans="1:8" ht="14.85" customHeight="1">
      <c r="A194" s="1047" t="s">
        <v>12957</v>
      </c>
      <c r="B194" s="1048"/>
      <c r="C194" s="1054"/>
      <c r="D194" s="1054"/>
      <c r="E194" s="1054"/>
      <c r="F194" s="1054"/>
      <c r="G194" s="1055"/>
      <c r="H194" s="182" t="str">
        <f>IF(G194="","",G194-G194*COMPASS!$U$23)</f>
        <v/>
      </c>
    </row>
    <row r="195" spans="1:8" ht="14.85" customHeight="1">
      <c r="A195" s="1053" t="s">
        <v>7926</v>
      </c>
      <c r="B195" s="368"/>
      <c r="C195" s="369"/>
      <c r="D195" s="369"/>
      <c r="E195" s="565"/>
      <c r="F195" s="566"/>
      <c r="G195" s="566"/>
      <c r="H195" s="182" t="str">
        <f>IF(G195="","",G195-G195*COMPASS!$U$23)</f>
        <v/>
      </c>
    </row>
    <row r="196" spans="1:8" ht="14.85" customHeight="1">
      <c r="A196" s="352" t="s">
        <v>164</v>
      </c>
      <c r="B196" s="375" t="s">
        <v>216</v>
      </c>
      <c r="C196" s="297" t="s">
        <v>165</v>
      </c>
      <c r="D196" s="297" t="s">
        <v>9523</v>
      </c>
      <c r="E196" s="564">
        <v>1</v>
      </c>
      <c r="F196" s="384"/>
      <c r="G196" s="486">
        <v>2980</v>
      </c>
      <c r="H196" s="182">
        <f>IF(G196="","",G196-G196*COMPASS!$U$23)</f>
        <v>2980</v>
      </c>
    </row>
    <row r="197" spans="1:8" ht="14.85" customHeight="1">
      <c r="A197" s="352" t="s">
        <v>229</v>
      </c>
      <c r="B197" s="375" t="s">
        <v>216</v>
      </c>
      <c r="C197" s="297" t="s">
        <v>230</v>
      </c>
      <c r="D197" s="297" t="s">
        <v>9524</v>
      </c>
      <c r="E197" s="564">
        <v>1</v>
      </c>
      <c r="F197" s="384"/>
      <c r="G197" s="486">
        <v>4468</v>
      </c>
      <c r="H197" s="182">
        <f>IF(G197="","",G197-G197*COMPASS!$U$23)</f>
        <v>4468</v>
      </c>
    </row>
    <row r="198" spans="1:8" ht="14.85" customHeight="1">
      <c r="A198" s="352" t="s">
        <v>12958</v>
      </c>
      <c r="B198" s="375" t="s">
        <v>216</v>
      </c>
      <c r="C198" s="297" t="s">
        <v>12959</v>
      </c>
      <c r="D198" s="297" t="s">
        <v>12960</v>
      </c>
      <c r="E198" s="564">
        <v>1</v>
      </c>
      <c r="F198" s="384"/>
      <c r="G198" s="486">
        <v>10903</v>
      </c>
      <c r="H198" s="182">
        <f>IF(G198="","",G198-G198*COMPASS!$U$23)</f>
        <v>10903</v>
      </c>
    </row>
    <row r="199" spans="1:8" ht="14.85" customHeight="1">
      <c r="A199" s="352" t="s">
        <v>3451</v>
      </c>
      <c r="B199" s="375" t="s">
        <v>216</v>
      </c>
      <c r="C199" s="297" t="s">
        <v>3264</v>
      </c>
      <c r="D199" s="297" t="s">
        <v>9525</v>
      </c>
      <c r="E199" s="564">
        <v>1</v>
      </c>
      <c r="F199" s="384"/>
      <c r="G199" s="486">
        <v>3121</v>
      </c>
      <c r="H199" s="182">
        <f>IF(G199="","",G199-G199*COMPASS!$U$23)</f>
        <v>3121</v>
      </c>
    </row>
    <row r="200" spans="1:8" ht="14.85" customHeight="1">
      <c r="A200" s="352" t="s">
        <v>3450</v>
      </c>
      <c r="B200" s="375" t="s">
        <v>216</v>
      </c>
      <c r="C200" s="297" t="s">
        <v>3262</v>
      </c>
      <c r="D200" s="297" t="s">
        <v>9526</v>
      </c>
      <c r="E200" s="564">
        <v>1</v>
      </c>
      <c r="F200" s="384"/>
      <c r="G200" s="486">
        <v>1604</v>
      </c>
      <c r="H200" s="182">
        <f>IF(G200="","",G200-G200*COMPASS!$U$23)</f>
        <v>1604</v>
      </c>
    </row>
    <row r="201" spans="1:8" ht="14.85" customHeight="1">
      <c r="A201" s="352" t="s">
        <v>3269</v>
      </c>
      <c r="B201" s="375" t="s">
        <v>216</v>
      </c>
      <c r="C201" s="297" t="s">
        <v>3263</v>
      </c>
      <c r="D201" s="297" t="s">
        <v>9527</v>
      </c>
      <c r="E201" s="564">
        <v>1</v>
      </c>
      <c r="F201" s="384"/>
      <c r="G201" s="486">
        <v>1741</v>
      </c>
      <c r="H201" s="182">
        <f>IF(G201="","",G201-G201*COMPASS!$U$23)</f>
        <v>1741</v>
      </c>
    </row>
    <row r="202" spans="1:8" ht="14.85" customHeight="1">
      <c r="A202" s="1053" t="s">
        <v>7967</v>
      </c>
      <c r="B202" s="368"/>
      <c r="C202" s="369"/>
      <c r="D202" s="369"/>
      <c r="E202" s="565"/>
      <c r="F202" s="566"/>
      <c r="G202" s="566"/>
      <c r="H202" s="182" t="str">
        <f>IF(G202="","",G202-G202*COMPASS!$U$23)</f>
        <v/>
      </c>
    </row>
    <row r="203" spans="1:8" ht="14.85" customHeight="1">
      <c r="A203" s="352" t="s">
        <v>7979</v>
      </c>
      <c r="B203" s="375" t="s">
        <v>216</v>
      </c>
      <c r="C203" s="297" t="s">
        <v>7968</v>
      </c>
      <c r="D203" s="297" t="s">
        <v>9519</v>
      </c>
      <c r="E203" s="564">
        <v>1</v>
      </c>
      <c r="F203" s="384"/>
      <c r="G203" s="486">
        <v>6820</v>
      </c>
      <c r="H203" s="182">
        <f>IF(G203="","",G203-G203*COMPASS!$U$23)</f>
        <v>6820</v>
      </c>
    </row>
    <row r="204" spans="1:8" ht="14.85" customHeight="1">
      <c r="A204" s="352" t="s">
        <v>7969</v>
      </c>
      <c r="B204" s="375" t="s">
        <v>216</v>
      </c>
      <c r="C204" s="297" t="s">
        <v>7970</v>
      </c>
      <c r="D204" s="297" t="s">
        <v>9520</v>
      </c>
      <c r="E204" s="564">
        <v>1</v>
      </c>
      <c r="F204" s="384"/>
      <c r="G204" s="486">
        <v>5699</v>
      </c>
      <c r="H204" s="182">
        <f>IF(G204="","",G204-G204*COMPASS!$U$23)</f>
        <v>5699</v>
      </c>
    </row>
    <row r="205" spans="1:8" ht="14.85" customHeight="1">
      <c r="A205" s="352" t="s">
        <v>7980</v>
      </c>
      <c r="B205" s="375" t="s">
        <v>216</v>
      </c>
      <c r="C205" s="297" t="s">
        <v>7971</v>
      </c>
      <c r="D205" s="297" t="s">
        <v>9521</v>
      </c>
      <c r="E205" s="564">
        <v>1</v>
      </c>
      <c r="F205" s="384"/>
      <c r="G205" s="486">
        <v>10878</v>
      </c>
      <c r="H205" s="182">
        <f>IF(G205="","",G205-G205*COMPASS!$U$23)</f>
        <v>10878</v>
      </c>
    </row>
    <row r="206" spans="1:8" ht="14.85" customHeight="1">
      <c r="A206" s="352" t="s">
        <v>4457</v>
      </c>
      <c r="B206" s="375" t="s">
        <v>216</v>
      </c>
      <c r="C206" s="297" t="s">
        <v>4458</v>
      </c>
      <c r="D206" s="297" t="s">
        <v>9522</v>
      </c>
      <c r="E206" s="564">
        <v>1</v>
      </c>
      <c r="F206" s="384"/>
      <c r="G206" s="486">
        <v>12232</v>
      </c>
      <c r="H206" s="182">
        <f>IF(G206="","",G206-G206*COMPASS!$U$23)</f>
        <v>12232</v>
      </c>
    </row>
    <row r="207" spans="1:8" ht="14.85" customHeight="1">
      <c r="A207" s="1047" t="s">
        <v>7961</v>
      </c>
      <c r="B207" s="1048"/>
      <c r="C207" s="1054"/>
      <c r="D207" s="1054"/>
      <c r="E207" s="1054"/>
      <c r="F207" s="1054"/>
      <c r="G207" s="1055"/>
      <c r="H207" s="182" t="str">
        <f>IF(G207="","",G207-G207*COMPASS!$U$23)</f>
        <v/>
      </c>
    </row>
    <row r="208" spans="1:8" ht="14.85" customHeight="1">
      <c r="A208" s="1053" t="s">
        <v>7924</v>
      </c>
      <c r="B208" s="368"/>
      <c r="C208" s="369"/>
      <c r="D208" s="369"/>
      <c r="E208" s="565"/>
      <c r="F208" s="566"/>
      <c r="G208" s="566"/>
      <c r="H208" s="182" t="str">
        <f>IF(G208="","",G208-G208*COMPASS!$U$23)</f>
        <v/>
      </c>
    </row>
    <row r="209" spans="1:8" ht="14.85" customHeight="1">
      <c r="A209" s="352" t="s">
        <v>7962</v>
      </c>
      <c r="B209" s="375" t="s">
        <v>216</v>
      </c>
      <c r="C209" s="297" t="s">
        <v>4432</v>
      </c>
      <c r="D209" s="297" t="s">
        <v>9475</v>
      </c>
      <c r="E209" s="564">
        <v>1</v>
      </c>
      <c r="F209" s="384"/>
      <c r="G209" s="486">
        <v>21253</v>
      </c>
      <c r="H209" s="182">
        <f>IF(G209="","",G209-G209*COMPASS!$U$23)</f>
        <v>21253</v>
      </c>
    </row>
    <row r="210" spans="1:8" ht="14.85" customHeight="1">
      <c r="A210" s="352" t="s">
        <v>4433</v>
      </c>
      <c r="B210" s="375" t="s">
        <v>216</v>
      </c>
      <c r="C210" s="297" t="s">
        <v>4434</v>
      </c>
      <c r="D210" s="297" t="s">
        <v>9476</v>
      </c>
      <c r="E210" s="564">
        <v>1</v>
      </c>
      <c r="F210" s="384"/>
      <c r="G210" s="486">
        <v>23170</v>
      </c>
      <c r="H210" s="182">
        <f>IF(G210="","",G210-G210*COMPASS!$U$23)</f>
        <v>23170</v>
      </c>
    </row>
    <row r="211" spans="1:8" ht="14.85" customHeight="1">
      <c r="A211" s="352" t="s">
        <v>4435</v>
      </c>
      <c r="B211" s="375" t="s">
        <v>216</v>
      </c>
      <c r="C211" s="297" t="s">
        <v>4436</v>
      </c>
      <c r="D211" s="297" t="s">
        <v>9477</v>
      </c>
      <c r="E211" s="564">
        <v>1</v>
      </c>
      <c r="F211" s="384"/>
      <c r="G211" s="486">
        <v>27640</v>
      </c>
      <c r="H211" s="182">
        <f>IF(G211="","",G211-G211*COMPASS!$U$23)</f>
        <v>27640</v>
      </c>
    </row>
    <row r="212" spans="1:8" ht="14.85" customHeight="1">
      <c r="A212" s="352" t="s">
        <v>4437</v>
      </c>
      <c r="B212" s="375" t="s">
        <v>216</v>
      </c>
      <c r="C212" s="297" t="s">
        <v>4438</v>
      </c>
      <c r="D212" s="297" t="s">
        <v>9478</v>
      </c>
      <c r="E212" s="564">
        <v>1</v>
      </c>
      <c r="F212" s="384"/>
      <c r="G212" s="486">
        <v>40758</v>
      </c>
      <c r="H212" s="182">
        <f>IF(G212="","",G212-G212*COMPASS!$U$23)</f>
        <v>40758</v>
      </c>
    </row>
    <row r="213" spans="1:8" ht="14.85" customHeight="1">
      <c r="A213" s="352" t="s">
        <v>9479</v>
      </c>
      <c r="B213" s="375" t="s">
        <v>216</v>
      </c>
      <c r="C213" s="297" t="s">
        <v>9480</v>
      </c>
      <c r="D213" s="297" t="s">
        <v>9481</v>
      </c>
      <c r="E213" s="564">
        <v>1</v>
      </c>
      <c r="F213" s="384"/>
      <c r="G213" s="486">
        <v>34990</v>
      </c>
      <c r="H213" s="182">
        <f>IF(G213="","",G213-G213*COMPASS!$U$23)</f>
        <v>34990</v>
      </c>
    </row>
    <row r="214" spans="1:8" ht="14.85" customHeight="1">
      <c r="A214" s="352" t="s">
        <v>4441</v>
      </c>
      <c r="B214" s="375" t="s">
        <v>216</v>
      </c>
      <c r="C214" s="297" t="s">
        <v>4442</v>
      </c>
      <c r="D214" s="297" t="s">
        <v>9482</v>
      </c>
      <c r="E214" s="564">
        <v>1</v>
      </c>
      <c r="F214" s="384"/>
      <c r="G214" s="486">
        <v>24403</v>
      </c>
      <c r="H214" s="182">
        <f>IF(G214="","",G214-G214*COMPASS!$U$23)</f>
        <v>24403</v>
      </c>
    </row>
    <row r="215" spans="1:8" ht="14.85" customHeight="1">
      <c r="A215" s="1053" t="s">
        <v>7925</v>
      </c>
      <c r="B215" s="368"/>
      <c r="C215" s="370"/>
      <c r="D215" s="369"/>
      <c r="E215" s="369"/>
      <c r="F215" s="369"/>
      <c r="G215" s="370"/>
      <c r="H215" s="182" t="str">
        <f>IF(G215="","",G215-G215*COMPASS!$U$23)</f>
        <v/>
      </c>
    </row>
    <row r="216" spans="1:8" ht="14.85" customHeight="1">
      <c r="A216" s="352" t="s">
        <v>4404</v>
      </c>
      <c r="B216" s="375" t="s">
        <v>216</v>
      </c>
      <c r="C216" s="297" t="s">
        <v>4405</v>
      </c>
      <c r="D216" s="297" t="s">
        <v>9483</v>
      </c>
      <c r="E216" s="564">
        <v>1</v>
      </c>
      <c r="F216" s="384"/>
      <c r="G216" s="486">
        <v>25469</v>
      </c>
      <c r="H216" s="182">
        <f>IF(G216="","",G216-G216*COMPASS!$U$23)</f>
        <v>25469</v>
      </c>
    </row>
    <row r="217" spans="1:8" ht="14.85" customHeight="1">
      <c r="A217" s="352" t="s">
        <v>4408</v>
      </c>
      <c r="B217" s="375" t="s">
        <v>216</v>
      </c>
      <c r="C217" s="297" t="s">
        <v>4409</v>
      </c>
      <c r="D217" s="297" t="s">
        <v>9484</v>
      </c>
      <c r="E217" s="564">
        <v>1</v>
      </c>
      <c r="F217" s="384"/>
      <c r="G217" s="486">
        <v>23850</v>
      </c>
      <c r="H217" s="182">
        <f>IF(G217="","",G217-G217*COMPASS!$U$23)</f>
        <v>23850</v>
      </c>
    </row>
    <row r="218" spans="1:8" ht="14.85" customHeight="1">
      <c r="A218" s="352" t="s">
        <v>4422</v>
      </c>
      <c r="B218" s="375" t="s">
        <v>216</v>
      </c>
      <c r="C218" s="297" t="s">
        <v>4423</v>
      </c>
      <c r="D218" s="297" t="s">
        <v>9485</v>
      </c>
      <c r="E218" s="564">
        <v>1</v>
      </c>
      <c r="F218" s="384"/>
      <c r="G218" s="486">
        <v>25334</v>
      </c>
      <c r="H218" s="182">
        <f>IF(G218="","",G218-G218*COMPASS!$U$23)</f>
        <v>25334</v>
      </c>
    </row>
    <row r="219" spans="1:8" ht="14.85" customHeight="1">
      <c r="A219" s="367" t="s">
        <v>7972</v>
      </c>
      <c r="B219" s="369"/>
      <c r="C219" s="369"/>
      <c r="D219" s="369"/>
      <c r="E219" s="565"/>
      <c r="F219" s="566"/>
      <c r="G219" s="566"/>
      <c r="H219" s="182" t="str">
        <f>IF(G219="","",G219-G219*COMPASS!$U$23)</f>
        <v/>
      </c>
    </row>
    <row r="220" spans="1:8" ht="14.85" customHeight="1">
      <c r="A220" s="352" t="s">
        <v>4444</v>
      </c>
      <c r="B220" s="375" t="s">
        <v>216</v>
      </c>
      <c r="C220" s="297" t="s">
        <v>4445</v>
      </c>
      <c r="D220" s="297" t="s">
        <v>9528</v>
      </c>
      <c r="E220" s="564">
        <v>1</v>
      </c>
      <c r="F220" s="384"/>
      <c r="G220" s="486">
        <v>5055</v>
      </c>
      <c r="H220" s="182">
        <f>IF(G220="","",G220-G220*COMPASS!$U$23)</f>
        <v>5055</v>
      </c>
    </row>
    <row r="221" spans="1:8" ht="14.85" customHeight="1">
      <c r="A221" s="367" t="s">
        <v>9867</v>
      </c>
      <c r="B221" s="369"/>
      <c r="C221" s="369"/>
      <c r="D221" s="369"/>
      <c r="E221" s="565"/>
      <c r="F221" s="566"/>
      <c r="G221" s="566"/>
      <c r="H221" s="182" t="str">
        <f>IF(G221="","",G221-G221*COMPASS!$U$23)</f>
        <v/>
      </c>
    </row>
    <row r="222" spans="1:8" ht="14.85" customHeight="1">
      <c r="A222" s="352" t="s">
        <v>9868</v>
      </c>
      <c r="B222" s="375" t="s">
        <v>216</v>
      </c>
      <c r="C222" s="297" t="s">
        <v>9869</v>
      </c>
      <c r="D222" s="297" t="s">
        <v>10981</v>
      </c>
      <c r="E222" s="564">
        <v>1</v>
      </c>
      <c r="F222" s="384"/>
      <c r="G222" s="486">
        <v>1848</v>
      </c>
      <c r="H222" s="182">
        <f>IF(G222="","",G222-G222*COMPASS!$U$23)</f>
        <v>1848</v>
      </c>
    </row>
    <row r="223" spans="1:8" ht="14.85" customHeight="1">
      <c r="A223" s="1047" t="s">
        <v>12961</v>
      </c>
      <c r="B223" s="1048"/>
      <c r="C223" s="1054"/>
      <c r="D223" s="1054"/>
      <c r="E223" s="1054"/>
      <c r="F223" s="1054"/>
      <c r="G223" s="1055"/>
      <c r="H223" s="182" t="str">
        <f>IF(G223="","",G223-G223*COMPASS!$U$23)</f>
        <v/>
      </c>
    </row>
    <row r="224" spans="1:8" ht="14.85" customHeight="1">
      <c r="A224" s="1053" t="s">
        <v>7929</v>
      </c>
      <c r="B224" s="368"/>
      <c r="C224" s="369"/>
      <c r="D224" s="369"/>
      <c r="E224" s="565"/>
      <c r="F224" s="566"/>
      <c r="G224" s="566"/>
      <c r="H224" s="182" t="str">
        <f>IF(G224="","",G224-G224*COMPASS!$U$23)</f>
        <v/>
      </c>
    </row>
    <row r="225" spans="1:8" ht="14.85" customHeight="1">
      <c r="A225" s="352" t="s">
        <v>339</v>
      </c>
      <c r="B225" s="375" t="s">
        <v>216</v>
      </c>
      <c r="C225" s="297" t="s">
        <v>340</v>
      </c>
      <c r="D225" s="297" t="s">
        <v>9881</v>
      </c>
      <c r="E225" s="564">
        <v>1</v>
      </c>
      <c r="F225" s="384"/>
      <c r="G225" s="486">
        <v>553</v>
      </c>
      <c r="H225" s="182">
        <f>IF(G225="","",G225-G225*COMPASS!$U$23)</f>
        <v>553</v>
      </c>
    </row>
    <row r="226" spans="1:8" ht="14.85" customHeight="1">
      <c r="A226" s="352" t="s">
        <v>509</v>
      </c>
      <c r="B226" s="375" t="s">
        <v>216</v>
      </c>
      <c r="C226" s="297" t="s">
        <v>510</v>
      </c>
      <c r="D226" s="297" t="s">
        <v>9569</v>
      </c>
      <c r="E226" s="564">
        <v>1</v>
      </c>
      <c r="F226" s="384"/>
      <c r="G226" s="486">
        <v>182</v>
      </c>
      <c r="H226" s="182">
        <f>IF(G226="","",G226-G226*COMPASS!$U$23)</f>
        <v>182</v>
      </c>
    </row>
    <row r="227" spans="1:8" ht="14.85" customHeight="1">
      <c r="A227" s="1053" t="s">
        <v>9882</v>
      </c>
      <c r="B227" s="368"/>
      <c r="C227" s="369"/>
      <c r="D227" s="369"/>
      <c r="E227" s="565"/>
      <c r="F227" s="566"/>
      <c r="G227" s="566"/>
      <c r="H227" s="182" t="str">
        <f>IF(G227="","",G227-G227*COMPASS!$U$23)</f>
        <v/>
      </c>
    </row>
    <row r="228" spans="1:8" ht="14.85" customHeight="1">
      <c r="A228" s="352" t="s">
        <v>9883</v>
      </c>
      <c r="B228" s="375" t="s">
        <v>467</v>
      </c>
      <c r="C228" s="297" t="s">
        <v>9884</v>
      </c>
      <c r="D228" s="297" t="s">
        <v>9885</v>
      </c>
      <c r="E228" s="564">
        <v>1</v>
      </c>
      <c r="F228" s="384"/>
      <c r="G228" s="486">
        <v>137</v>
      </c>
      <c r="H228" s="182">
        <f>IF(G228="","",G228-G228*COMPASS!$U$23)</f>
        <v>137</v>
      </c>
    </row>
    <row r="229" spans="1:8" ht="14.85" customHeight="1">
      <c r="A229" s="1053" t="s">
        <v>7928</v>
      </c>
      <c r="B229" s="369"/>
      <c r="C229" s="369"/>
      <c r="D229" s="369"/>
      <c r="E229" s="565"/>
      <c r="F229" s="566"/>
      <c r="G229" s="566"/>
      <c r="H229" s="182" t="str">
        <f>IF(G229="","",G229-G229*COMPASS!$U$23)</f>
        <v/>
      </c>
    </row>
    <row r="230" spans="1:8" ht="14.85" customHeight="1">
      <c r="A230" s="352" t="s">
        <v>505</v>
      </c>
      <c r="B230" s="375" t="s">
        <v>216</v>
      </c>
      <c r="C230" s="297" t="s">
        <v>506</v>
      </c>
      <c r="D230" s="297" t="s">
        <v>9529</v>
      </c>
      <c r="E230" s="564">
        <v>1</v>
      </c>
      <c r="F230" s="384"/>
      <c r="G230" s="486">
        <v>59</v>
      </c>
      <c r="H230" s="182">
        <f>IF(G230="","",G230-G230*COMPASS!$U$23)</f>
        <v>59</v>
      </c>
    </row>
    <row r="231" spans="1:8" ht="14.85" customHeight="1">
      <c r="A231" s="352" t="s">
        <v>240</v>
      </c>
      <c r="B231" s="375" t="s">
        <v>216</v>
      </c>
      <c r="C231" s="297" t="s">
        <v>444</v>
      </c>
      <c r="D231" s="297" t="s">
        <v>9530</v>
      </c>
      <c r="E231" s="564">
        <v>1</v>
      </c>
      <c r="F231" s="384"/>
      <c r="G231" s="486">
        <v>128</v>
      </c>
      <c r="H231" s="182">
        <f>IF(G231="","",G231-G231*COMPASS!$U$23)</f>
        <v>128</v>
      </c>
    </row>
    <row r="232" spans="1:8" ht="14.85" customHeight="1">
      <c r="A232" s="352" t="s">
        <v>359</v>
      </c>
      <c r="B232" s="375" t="s">
        <v>216</v>
      </c>
      <c r="C232" s="297" t="s">
        <v>360</v>
      </c>
      <c r="D232" s="297" t="s">
        <v>9531</v>
      </c>
      <c r="E232" s="564">
        <v>1</v>
      </c>
      <c r="F232" s="384"/>
      <c r="G232" s="486">
        <v>287</v>
      </c>
      <c r="H232" s="182">
        <f>IF(G232="","",G232-G232*COMPASS!$U$23)</f>
        <v>287</v>
      </c>
    </row>
    <row r="233" spans="1:8" ht="14.85" customHeight="1">
      <c r="A233" s="352" t="s">
        <v>361</v>
      </c>
      <c r="B233" s="375" t="s">
        <v>216</v>
      </c>
      <c r="C233" s="297" t="s">
        <v>362</v>
      </c>
      <c r="D233" s="297" t="s">
        <v>9532</v>
      </c>
      <c r="E233" s="564">
        <v>1</v>
      </c>
      <c r="F233" s="384"/>
      <c r="G233" s="486">
        <v>20</v>
      </c>
      <c r="H233" s="182">
        <f>IF(G233="","",G233-G233*COMPASS!$U$23)</f>
        <v>20</v>
      </c>
    </row>
    <row r="234" spans="1:8" ht="14.85" customHeight="1">
      <c r="A234" s="352" t="s">
        <v>478</v>
      </c>
      <c r="B234" s="375" t="s">
        <v>216</v>
      </c>
      <c r="C234" s="297" t="s">
        <v>4367</v>
      </c>
      <c r="D234" s="297" t="s">
        <v>9533</v>
      </c>
      <c r="E234" s="564">
        <v>1</v>
      </c>
      <c r="F234" s="384"/>
      <c r="G234" s="486">
        <v>44</v>
      </c>
      <c r="H234" s="182">
        <f>IF(G234="","",G234-G234*COMPASS!$U$23)</f>
        <v>44</v>
      </c>
    </row>
    <row r="235" spans="1:8" ht="14.85" customHeight="1">
      <c r="A235" s="352" t="s">
        <v>293</v>
      </c>
      <c r="B235" s="375" t="s">
        <v>216</v>
      </c>
      <c r="C235" s="297" t="s">
        <v>4368</v>
      </c>
      <c r="D235" s="297" t="s">
        <v>9534</v>
      </c>
      <c r="E235" s="564">
        <v>1</v>
      </c>
      <c r="F235" s="384"/>
      <c r="G235" s="486">
        <v>36</v>
      </c>
      <c r="H235" s="182">
        <f>IF(G235="","",G235-G235*COMPASS!$U$23)</f>
        <v>36</v>
      </c>
    </row>
    <row r="236" spans="1:8" ht="14.85" customHeight="1">
      <c r="A236" s="352" t="s">
        <v>326</v>
      </c>
      <c r="B236" s="375" t="s">
        <v>216</v>
      </c>
      <c r="C236" s="297" t="s">
        <v>327</v>
      </c>
      <c r="D236" s="297" t="s">
        <v>9535</v>
      </c>
      <c r="E236" s="564">
        <v>1</v>
      </c>
      <c r="F236" s="384"/>
      <c r="G236" s="486">
        <v>36</v>
      </c>
      <c r="H236" s="182">
        <f>IF(G236="","",G236-G236*COMPASS!$U$23)</f>
        <v>36</v>
      </c>
    </row>
    <row r="237" spans="1:8" ht="14.85" customHeight="1">
      <c r="A237" s="367" t="s">
        <v>7927</v>
      </c>
      <c r="B237" s="369"/>
      <c r="C237" s="369"/>
      <c r="D237" s="369"/>
      <c r="E237" s="565"/>
      <c r="F237" s="566"/>
      <c r="G237" s="566"/>
      <c r="H237" s="182" t="str">
        <f>IF(G237="","",G237-G237*COMPASS!$U$23)</f>
        <v/>
      </c>
    </row>
    <row r="238" spans="1:8" ht="14.85" customHeight="1">
      <c r="A238" s="352" t="s">
        <v>1776</v>
      </c>
      <c r="B238" s="375" t="s">
        <v>216</v>
      </c>
      <c r="C238" s="297" t="s">
        <v>1767</v>
      </c>
      <c r="D238" s="297" t="s">
        <v>9536</v>
      </c>
      <c r="E238" s="564">
        <v>1</v>
      </c>
      <c r="F238" s="384"/>
      <c r="G238" s="486">
        <v>407</v>
      </c>
      <c r="H238" s="182">
        <f>IF(G238="","",G238-G238*COMPASS!$U$23)</f>
        <v>407</v>
      </c>
    </row>
    <row r="239" spans="1:8" ht="14.85" customHeight="1">
      <c r="A239" s="352" t="s">
        <v>1777</v>
      </c>
      <c r="B239" s="375" t="s">
        <v>216</v>
      </c>
      <c r="C239" s="297" t="s">
        <v>1768</v>
      </c>
      <c r="D239" s="297" t="s">
        <v>9537</v>
      </c>
      <c r="E239" s="564">
        <v>1</v>
      </c>
      <c r="F239" s="384"/>
      <c r="G239" s="486">
        <v>407</v>
      </c>
      <c r="H239" s="182">
        <f>IF(G239="","",G239-G239*COMPASS!$U$23)</f>
        <v>407</v>
      </c>
    </row>
    <row r="240" spans="1:8" ht="14.85" customHeight="1">
      <c r="A240" s="352" t="s">
        <v>2605</v>
      </c>
      <c r="B240" s="375" t="s">
        <v>216</v>
      </c>
      <c r="C240" s="297" t="s">
        <v>2603</v>
      </c>
      <c r="D240" s="297" t="s">
        <v>9538</v>
      </c>
      <c r="E240" s="564">
        <v>1</v>
      </c>
      <c r="F240" s="384"/>
      <c r="G240" s="486">
        <v>431</v>
      </c>
      <c r="H240" s="182">
        <f>IF(G240="","",G240-G240*COMPASS!$U$23)</f>
        <v>431</v>
      </c>
    </row>
    <row r="241" spans="1:8" ht="14.85" customHeight="1">
      <c r="A241" s="352" t="s">
        <v>1967</v>
      </c>
      <c r="B241" s="375" t="s">
        <v>216</v>
      </c>
      <c r="C241" s="297" t="s">
        <v>1926</v>
      </c>
      <c r="D241" s="297" t="s">
        <v>9562</v>
      </c>
      <c r="E241" s="564">
        <v>1</v>
      </c>
      <c r="F241" s="384"/>
      <c r="G241" s="486">
        <v>75</v>
      </c>
      <c r="H241" s="182">
        <f>IF(G241="","",G241-G241*COMPASS!$U$23)</f>
        <v>75</v>
      </c>
    </row>
    <row r="242" spans="1:8" ht="14.85" customHeight="1">
      <c r="A242" s="352" t="s">
        <v>2601</v>
      </c>
      <c r="B242" s="375" t="s">
        <v>216</v>
      </c>
      <c r="C242" s="297" t="s">
        <v>2599</v>
      </c>
      <c r="D242" s="297" t="s">
        <v>9563</v>
      </c>
      <c r="E242" s="564">
        <v>1</v>
      </c>
      <c r="F242" s="384"/>
      <c r="G242" s="486">
        <v>36</v>
      </c>
      <c r="H242" s="182">
        <f>IF(G242="","",G242-G242*COMPASS!$U$23)</f>
        <v>36</v>
      </c>
    </row>
    <row r="243" spans="1:8" ht="14.85" customHeight="1">
      <c r="A243" s="352" t="s">
        <v>2602</v>
      </c>
      <c r="B243" s="375" t="s">
        <v>216</v>
      </c>
      <c r="C243" s="297" t="s">
        <v>2600</v>
      </c>
      <c r="D243" s="297" t="s">
        <v>9564</v>
      </c>
      <c r="E243" s="564">
        <v>1</v>
      </c>
      <c r="F243" s="384"/>
      <c r="G243" s="486">
        <v>36</v>
      </c>
      <c r="H243" s="182">
        <f>IF(G243="","",G243-G243*COMPASS!$U$23)</f>
        <v>36</v>
      </c>
    </row>
    <row r="244" spans="1:8" ht="14.85" customHeight="1">
      <c r="A244" s="352" t="s">
        <v>589</v>
      </c>
      <c r="B244" s="375" t="s">
        <v>216</v>
      </c>
      <c r="C244" s="297" t="s">
        <v>590</v>
      </c>
      <c r="D244" s="297" t="s">
        <v>9565</v>
      </c>
      <c r="E244" s="564">
        <v>1</v>
      </c>
      <c r="F244" s="384"/>
      <c r="G244" s="486">
        <v>340</v>
      </c>
      <c r="H244" s="182">
        <f>IF(G244="","",G244-G244*COMPASS!$U$23)</f>
        <v>340</v>
      </c>
    </row>
    <row r="245" spans="1:8" ht="14.85" customHeight="1">
      <c r="A245" s="352" t="s">
        <v>587</v>
      </c>
      <c r="B245" s="375" t="s">
        <v>216</v>
      </c>
      <c r="C245" s="297" t="s">
        <v>588</v>
      </c>
      <c r="D245" s="297" t="s">
        <v>9566</v>
      </c>
      <c r="E245" s="564">
        <v>1</v>
      </c>
      <c r="F245" s="384"/>
      <c r="G245" s="486">
        <v>340</v>
      </c>
      <c r="H245" s="182">
        <f>IF(G245="","",G245-G245*COMPASS!$U$23)</f>
        <v>340</v>
      </c>
    </row>
    <row r="246" spans="1:8" ht="14.85" customHeight="1">
      <c r="A246" s="352" t="s">
        <v>683</v>
      </c>
      <c r="B246" s="375" t="s">
        <v>216</v>
      </c>
      <c r="C246" s="297" t="s">
        <v>684</v>
      </c>
      <c r="D246" s="297" t="s">
        <v>9567</v>
      </c>
      <c r="E246" s="564">
        <v>1</v>
      </c>
      <c r="F246" s="384"/>
      <c r="G246" s="486">
        <v>340</v>
      </c>
      <c r="H246" s="182">
        <f>IF(G246="","",G246-G246*COMPASS!$U$23)</f>
        <v>340</v>
      </c>
    </row>
    <row r="247" spans="1:8" ht="14.85" customHeight="1">
      <c r="A247" s="352" t="s">
        <v>689</v>
      </c>
      <c r="B247" s="375" t="s">
        <v>216</v>
      </c>
      <c r="C247" s="297" t="s">
        <v>690</v>
      </c>
      <c r="D247" s="297" t="s">
        <v>9568</v>
      </c>
      <c r="E247" s="564">
        <v>1</v>
      </c>
      <c r="F247" s="384"/>
      <c r="G247" s="486">
        <v>340</v>
      </c>
      <c r="H247" s="182">
        <f>IF(G247="","",G247-G247*COMPASS!$U$23)</f>
        <v>340</v>
      </c>
    </row>
    <row r="248" spans="1:8" ht="14.85" customHeight="1">
      <c r="A248" s="371" t="s">
        <v>7973</v>
      </c>
      <c r="B248" s="372"/>
      <c r="C248" s="373"/>
      <c r="D248" s="373"/>
      <c r="E248" s="568"/>
      <c r="F248" s="569"/>
      <c r="G248" s="569"/>
      <c r="H248" s="182" t="str">
        <f>IF(G248="","",G248-G248*COMPASS!$U$23)</f>
        <v/>
      </c>
    </row>
    <row r="249" spans="1:8" ht="14.85" customHeight="1">
      <c r="A249" s="367" t="s">
        <v>7934</v>
      </c>
      <c r="B249" s="368"/>
      <c r="C249" s="369"/>
      <c r="D249" s="369"/>
      <c r="E249" s="565"/>
      <c r="F249" s="566"/>
      <c r="G249" s="566"/>
      <c r="H249" s="182" t="str">
        <f>IF(G249="","",G249-G249*COMPASS!$U$23)</f>
        <v/>
      </c>
    </row>
    <row r="250" spans="1:8" ht="14.85" customHeight="1">
      <c r="A250" s="352" t="s">
        <v>438</v>
      </c>
      <c r="B250" s="375" t="s">
        <v>467</v>
      </c>
      <c r="C250" s="297">
        <v>26000900</v>
      </c>
      <c r="D250" s="297" t="s">
        <v>9594</v>
      </c>
      <c r="E250" s="564">
        <v>1</v>
      </c>
      <c r="F250" s="384"/>
      <c r="G250" s="486">
        <v>133</v>
      </c>
      <c r="H250" s="182">
        <f>IF(G250="","",G250-G250*COMPASS!$U$23)</f>
        <v>133</v>
      </c>
    </row>
    <row r="251" spans="1:8" ht="14.85" customHeight="1">
      <c r="A251" s="352" t="s">
        <v>8482</v>
      </c>
      <c r="B251" s="375" t="s">
        <v>216</v>
      </c>
      <c r="C251" s="297" t="s">
        <v>8478</v>
      </c>
      <c r="D251" s="297" t="s">
        <v>9595</v>
      </c>
      <c r="E251" s="567">
        <v>1</v>
      </c>
      <c r="F251" s="384"/>
      <c r="G251" s="486">
        <v>66</v>
      </c>
      <c r="H251" s="182">
        <f>IF(G251="","",G251-G251*COMPASS!$U$23)</f>
        <v>66</v>
      </c>
    </row>
    <row r="252" spans="1:8" ht="14.85" customHeight="1">
      <c r="A252" s="352" t="s">
        <v>9001</v>
      </c>
      <c r="B252" s="375" t="s">
        <v>216</v>
      </c>
      <c r="C252" s="444">
        <v>26100900</v>
      </c>
      <c r="D252" s="297" t="s">
        <v>9596</v>
      </c>
      <c r="E252" s="567">
        <v>1</v>
      </c>
      <c r="F252" s="384"/>
      <c r="G252" s="486">
        <v>111</v>
      </c>
      <c r="H252" s="182">
        <f>IF(G252="","",G252-G252*COMPASS!$U$23)</f>
        <v>111</v>
      </c>
    </row>
    <row r="253" spans="1:8" ht="14.85" customHeight="1">
      <c r="A253" s="352" t="s">
        <v>215</v>
      </c>
      <c r="B253" s="375" t="s">
        <v>216</v>
      </c>
      <c r="C253" s="297">
        <v>26100103</v>
      </c>
      <c r="D253" s="297" t="s">
        <v>9597</v>
      </c>
      <c r="E253" s="564">
        <v>1</v>
      </c>
      <c r="F253" s="384"/>
      <c r="G253" s="486">
        <v>15</v>
      </c>
      <c r="H253" s="182">
        <f>IF(G253="","",G253-G253*COMPASS!$U$23)</f>
        <v>15</v>
      </c>
    </row>
    <row r="254" spans="1:8" ht="14.85" customHeight="1">
      <c r="A254" s="367" t="s">
        <v>7935</v>
      </c>
      <c r="B254" s="368"/>
      <c r="C254" s="369"/>
      <c r="D254" s="369"/>
      <c r="E254" s="565"/>
      <c r="F254" s="566"/>
      <c r="G254" s="566"/>
      <c r="H254" s="182" t="str">
        <f>IF(G254="","",G254-G254*COMPASS!$U$23)</f>
        <v/>
      </c>
    </row>
    <row r="255" spans="1:8" ht="14.85" customHeight="1">
      <c r="A255" s="352" t="s">
        <v>182</v>
      </c>
      <c r="B255" s="375" t="s">
        <v>216</v>
      </c>
      <c r="C255" s="297" t="s">
        <v>183</v>
      </c>
      <c r="D255" s="297" t="s">
        <v>9598</v>
      </c>
      <c r="E255" s="564">
        <v>1</v>
      </c>
      <c r="F255" s="384"/>
      <c r="G255" s="486">
        <v>53</v>
      </c>
      <c r="H255" s="182">
        <f>IF(G255="","",G255-G255*COMPASS!$U$23)</f>
        <v>53</v>
      </c>
    </row>
    <row r="256" spans="1:8" ht="14.85" customHeight="1">
      <c r="A256" s="352" t="s">
        <v>560</v>
      </c>
      <c r="B256" s="375" t="s">
        <v>216</v>
      </c>
      <c r="C256" s="297" t="s">
        <v>561</v>
      </c>
      <c r="D256" s="297" t="s">
        <v>9599</v>
      </c>
      <c r="E256" s="564">
        <v>1</v>
      </c>
      <c r="F256" s="384"/>
      <c r="G256" s="486">
        <v>127</v>
      </c>
      <c r="H256" s="182">
        <f>IF(G256="","",G256-G256*COMPASS!$U$23)</f>
        <v>127</v>
      </c>
    </row>
    <row r="257" spans="1:8" ht="16.8">
      <c r="A257" s="352" t="s">
        <v>275</v>
      </c>
      <c r="B257" s="375" t="s">
        <v>216</v>
      </c>
      <c r="C257" s="297" t="s">
        <v>276</v>
      </c>
      <c r="D257" s="297" t="s">
        <v>9600</v>
      </c>
      <c r="E257" s="564">
        <v>1</v>
      </c>
      <c r="F257" s="384"/>
      <c r="G257" s="486">
        <v>83</v>
      </c>
      <c r="H257" s="182">
        <f>IF(G257="","",G257-G257*COMPASS!$U$23)</f>
        <v>83</v>
      </c>
    </row>
    <row r="258" spans="1:8">
      <c r="A258" s="352" t="s">
        <v>7981</v>
      </c>
      <c r="B258" s="376" t="s">
        <v>216</v>
      </c>
      <c r="C258" s="374" t="s">
        <v>7974</v>
      </c>
      <c r="D258" s="374" t="s">
        <v>9601</v>
      </c>
      <c r="E258" s="521">
        <v>1</v>
      </c>
      <c r="F258" s="384"/>
      <c r="G258" s="486">
        <v>127</v>
      </c>
      <c r="H258" s="182">
        <f>IF(G258="","",G258-G258*COMPASS!$U$23)</f>
        <v>127</v>
      </c>
    </row>
    <row r="259" spans="1:8">
      <c r="A259" s="352" t="s">
        <v>7982</v>
      </c>
      <c r="B259" s="376" t="s">
        <v>216</v>
      </c>
      <c r="C259" s="374" t="s">
        <v>7975</v>
      </c>
      <c r="D259" s="374" t="s">
        <v>9602</v>
      </c>
      <c r="E259" s="521">
        <v>1</v>
      </c>
      <c r="F259" s="384"/>
      <c r="G259" s="486">
        <v>83</v>
      </c>
      <c r="H259" s="182">
        <f>IF(G259="","",G259-G259*COMPASS!$U$23)</f>
        <v>83</v>
      </c>
    </row>
    <row r="260" spans="1:8">
      <c r="A260" s="352" t="s">
        <v>9002</v>
      </c>
      <c r="B260" s="376" t="s">
        <v>216</v>
      </c>
      <c r="C260" s="449">
        <v>10061110</v>
      </c>
      <c r="D260" s="374" t="s">
        <v>10986</v>
      </c>
      <c r="E260" s="521">
        <v>1</v>
      </c>
      <c r="F260" s="384"/>
      <c r="G260" s="486">
        <v>103</v>
      </c>
      <c r="H260" s="182">
        <f>IF(G260="","",G260-G260*COMPASS!$U$23)</f>
        <v>103</v>
      </c>
    </row>
    <row r="261" spans="1:8">
      <c r="A261" s="352" t="s">
        <v>9003</v>
      </c>
      <c r="B261" s="376" t="s">
        <v>216</v>
      </c>
      <c r="C261" s="449">
        <v>10176500</v>
      </c>
      <c r="D261" s="374" t="s">
        <v>10987</v>
      </c>
      <c r="E261" s="521">
        <v>1</v>
      </c>
      <c r="F261" s="384"/>
      <c r="G261" s="486">
        <v>36</v>
      </c>
      <c r="H261" s="182">
        <f>IF(G261="","",G261-G261*COMPASS!$U$23)</f>
        <v>36</v>
      </c>
    </row>
    <row r="262" spans="1:8">
      <c r="A262" s="352" t="s">
        <v>9004</v>
      </c>
      <c r="B262" s="376" t="s">
        <v>216</v>
      </c>
      <c r="C262" s="445">
        <v>10051501</v>
      </c>
      <c r="D262" s="374" t="s">
        <v>10988</v>
      </c>
      <c r="E262" s="521">
        <v>1</v>
      </c>
      <c r="F262" s="384"/>
      <c r="G262" s="486">
        <v>103</v>
      </c>
      <c r="H262" s="182">
        <f>IF(G262="","",G262-G262*COMPASS!$U$23)</f>
        <v>103</v>
      </c>
    </row>
    <row r="263" spans="1:8">
      <c r="A263" s="352" t="s">
        <v>9603</v>
      </c>
      <c r="B263" s="376" t="s">
        <v>216</v>
      </c>
      <c r="C263" s="445">
        <v>10061000</v>
      </c>
      <c r="D263" s="374" t="s">
        <v>9604</v>
      </c>
      <c r="E263" s="521">
        <v>1</v>
      </c>
      <c r="F263" s="384"/>
      <c r="G263" s="486">
        <v>92</v>
      </c>
      <c r="H263" s="182">
        <f>IF(G263="","",G263-G263*COMPASS!$U$23)</f>
        <v>92</v>
      </c>
    </row>
  </sheetData>
  <sheetProtection algorithmName="SHA-512" hashValue="FNYXq3dylW4o3aTyG3Pua/N8qfK2OL/Dmxwxp8ZY/bLrD2vI5WXRCNQlGt3LO28BJ3feJoyI3CqwGIBs4/wcnA==" saltValue="Hjrva/gH8878uKbTmX7ZeA==" spinCount="100000" sheet="1"/>
  <mergeCells count="1">
    <mergeCell ref="D1:G1"/>
  </mergeCells>
  <phoneticPr fontId="21"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9" bestFit="1" customWidth="1"/>
    <col min="6" max="6" width="4.5546875" style="51" customWidth="1"/>
    <col min="7" max="7" width="9" style="234" bestFit="1" customWidth="1"/>
    <col min="8" max="8" width="9.44140625" style="169" bestFit="1" customWidth="1"/>
    <col min="9" max="16384" width="9.44140625" style="49"/>
  </cols>
  <sheetData>
    <row r="1" spans="1:8">
      <c r="A1" s="53" t="str">
        <f>'LS CABLE'!A1</f>
        <v>Listino Febbraio26</v>
      </c>
      <c r="B1" s="411"/>
      <c r="C1" s="54"/>
      <c r="D1" s="1376" t="s">
        <v>11933</v>
      </c>
      <c r="E1" s="1377"/>
      <c r="F1" s="1377"/>
      <c r="G1" s="1377"/>
      <c r="H1" s="157"/>
    </row>
    <row r="2" spans="1:8" ht="13.8" thickBot="1">
      <c r="A2" s="55"/>
      <c r="B2" s="412"/>
      <c r="C2" s="56"/>
      <c r="D2" s="46"/>
      <c r="E2" s="85"/>
      <c r="F2" s="58"/>
      <c r="G2" s="57"/>
      <c r="H2" s="166" t="s">
        <v>190</v>
      </c>
    </row>
    <row r="3" spans="1:8" ht="25.8">
      <c r="A3" s="24" t="s">
        <v>342</v>
      </c>
      <c r="B3" s="33"/>
      <c r="C3" s="136"/>
      <c r="D3" s="236"/>
      <c r="E3" s="65"/>
      <c r="F3" s="146"/>
      <c r="G3" s="59"/>
      <c r="H3" s="167"/>
    </row>
    <row r="4" spans="1:8" s="148" customFormat="1" ht="13.8">
      <c r="A4" s="68" t="str">
        <f>'LS CABLE'!A4</f>
        <v>Cod. Compass</v>
      </c>
      <c r="B4" s="140"/>
      <c r="C4" s="68" t="s">
        <v>217</v>
      </c>
      <c r="D4" s="150" t="s">
        <v>219</v>
      </c>
      <c r="E4" s="137" t="s">
        <v>490</v>
      </c>
      <c r="F4" s="147"/>
      <c r="G4" s="233" t="s">
        <v>189</v>
      </c>
      <c r="H4" s="170" t="s">
        <v>491</v>
      </c>
    </row>
    <row r="5" spans="1:8" ht="24.75" customHeight="1">
      <c r="A5" s="128" t="s">
        <v>2979</v>
      </c>
      <c r="B5" s="319"/>
      <c r="C5" s="129"/>
      <c r="D5" s="1066"/>
      <c r="E5" s="540"/>
      <c r="F5" s="71"/>
      <c r="G5" s="1117"/>
      <c r="H5" s="155" t="str">
        <f>IF(G5="","",G5-G5*COMPASS!#REF!)</f>
        <v/>
      </c>
    </row>
    <row r="6" spans="1:8" ht="15.6" customHeight="1">
      <c r="A6" s="196" t="s">
        <v>2909</v>
      </c>
      <c r="B6" s="318" t="s">
        <v>216</v>
      </c>
      <c r="C6" s="130" t="s">
        <v>2901</v>
      </c>
      <c r="D6" s="37" t="s">
        <v>5340</v>
      </c>
      <c r="E6" s="1126">
        <v>1</v>
      </c>
      <c r="F6" s="1127" t="s">
        <v>6984</v>
      </c>
      <c r="G6" s="1128">
        <v>288.39848520000004</v>
      </c>
      <c r="H6" s="156">
        <f>IF(G6="","",G6-G6*COMPASS!$U$13)</f>
        <v>288.39848520000004</v>
      </c>
    </row>
    <row r="7" spans="1:8" ht="15.6" customHeight="1">
      <c r="A7" s="196" t="s">
        <v>2910</v>
      </c>
      <c r="B7" s="318" t="s">
        <v>216</v>
      </c>
      <c r="C7" s="130" t="s">
        <v>2902</v>
      </c>
      <c r="D7" s="37" t="s">
        <v>5162</v>
      </c>
      <c r="E7" s="1126">
        <v>1</v>
      </c>
      <c r="F7" s="1127" t="s">
        <v>6984</v>
      </c>
      <c r="G7" s="1128">
        <v>303.33058560000001</v>
      </c>
      <c r="H7" s="156">
        <f>IF(G7="","",G7-G7*COMPASS!$U$13)</f>
        <v>303.33058560000001</v>
      </c>
    </row>
    <row r="8" spans="1:8" ht="15.6" customHeight="1">
      <c r="A8" s="196" t="s">
        <v>2911</v>
      </c>
      <c r="B8" s="318" t="s">
        <v>216</v>
      </c>
      <c r="C8" s="130" t="s">
        <v>2903</v>
      </c>
      <c r="D8" s="37" t="s">
        <v>5163</v>
      </c>
      <c r="E8" s="1126">
        <v>1</v>
      </c>
      <c r="F8" s="1127" t="s">
        <v>6984</v>
      </c>
      <c r="G8" s="1128">
        <v>305.57294880000001</v>
      </c>
      <c r="H8" s="156">
        <f>IF(G8="","",G8-G8*COMPASS!$U$13)</f>
        <v>305.57294880000001</v>
      </c>
    </row>
    <row r="9" spans="1:8" ht="15.6" customHeight="1">
      <c r="A9" s="196" t="s">
        <v>2912</v>
      </c>
      <c r="B9" s="318" t="s">
        <v>216</v>
      </c>
      <c r="C9" s="130" t="s">
        <v>2904</v>
      </c>
      <c r="D9" s="37" t="s">
        <v>5164</v>
      </c>
      <c r="E9" s="1126">
        <v>1</v>
      </c>
      <c r="F9" s="1127" t="s">
        <v>6984</v>
      </c>
      <c r="G9" s="1128">
        <v>330.11153700000006</v>
      </c>
      <c r="H9" s="156">
        <f>IF(G9="","",G9-G9*COMPASS!$U$13)</f>
        <v>330.11153700000006</v>
      </c>
    </row>
    <row r="10" spans="1:8" ht="15.6" customHeight="1">
      <c r="A10" s="196" t="s">
        <v>2913</v>
      </c>
      <c r="B10" s="318" t="s">
        <v>467</v>
      </c>
      <c r="C10" s="130" t="s">
        <v>2905</v>
      </c>
      <c r="D10" s="37" t="s">
        <v>5165</v>
      </c>
      <c r="E10" s="1126">
        <v>1</v>
      </c>
      <c r="F10" s="1127" t="s">
        <v>6984</v>
      </c>
      <c r="G10" s="1128">
        <v>326.8753992</v>
      </c>
      <c r="H10" s="156">
        <f>IF(G10="","",G10-G10*COMPASS!$U$13)</f>
        <v>326.8753992</v>
      </c>
    </row>
    <row r="11" spans="1:8" ht="15.6" customHeight="1">
      <c r="A11" s="196" t="s">
        <v>2914</v>
      </c>
      <c r="B11" s="318" t="s">
        <v>216</v>
      </c>
      <c r="C11" s="130" t="s">
        <v>2906</v>
      </c>
      <c r="D11" s="37" t="s">
        <v>5166</v>
      </c>
      <c r="E11" s="1126">
        <v>1</v>
      </c>
      <c r="F11" s="1127" t="s">
        <v>6984</v>
      </c>
      <c r="G11" s="1128">
        <v>353.04479700000002</v>
      </c>
      <c r="H11" s="156">
        <f>IF(G11="","",G11-G11*COMPASS!$U$13)</f>
        <v>353.04479700000002</v>
      </c>
    </row>
    <row r="12" spans="1:8" ht="15.6" customHeight="1">
      <c r="A12" s="196" t="s">
        <v>2915</v>
      </c>
      <c r="B12" s="318" t="s">
        <v>216</v>
      </c>
      <c r="C12" s="130" t="s">
        <v>2907</v>
      </c>
      <c r="D12" s="37" t="s">
        <v>5167</v>
      </c>
      <c r="E12" s="1126">
        <v>1</v>
      </c>
      <c r="F12" s="1127" t="s">
        <v>6984</v>
      </c>
      <c r="G12" s="1128">
        <v>360.86758680000003</v>
      </c>
      <c r="H12" s="156">
        <f>IF(G12="","",G12-G12*COMPASS!$U$13)</f>
        <v>360.86758680000003</v>
      </c>
    </row>
    <row r="13" spans="1:8" ht="15.6" customHeight="1">
      <c r="A13" s="196" t="s">
        <v>2916</v>
      </c>
      <c r="B13" s="318" t="s">
        <v>216</v>
      </c>
      <c r="C13" s="130" t="s">
        <v>2908</v>
      </c>
      <c r="D13" s="37" t="s">
        <v>5168</v>
      </c>
      <c r="E13" s="1126">
        <v>1</v>
      </c>
      <c r="F13" s="1127" t="s">
        <v>6984</v>
      </c>
      <c r="G13" s="1128">
        <v>389.86542000000003</v>
      </c>
      <c r="H13" s="156">
        <f>IF(G13="","",G13-G13*COMPASS!$U$13)</f>
        <v>389.86542000000003</v>
      </c>
    </row>
    <row r="14" spans="1:8" ht="15.6" customHeight="1">
      <c r="A14" s="128" t="s">
        <v>2978</v>
      </c>
      <c r="B14" s="319"/>
      <c r="C14" s="129"/>
      <c r="D14" s="1066"/>
      <c r="E14" s="540"/>
      <c r="F14" s="71"/>
      <c r="G14" s="541"/>
      <c r="H14" s="156" t="str">
        <f>IF(G14="","",G14-G14*COMPASS!$U$13)</f>
        <v/>
      </c>
    </row>
    <row r="15" spans="1:8" ht="15.6" customHeight="1">
      <c r="A15" s="196" t="s">
        <v>2957</v>
      </c>
      <c r="B15" s="318" t="s">
        <v>216</v>
      </c>
      <c r="C15" s="130" t="s">
        <v>2917</v>
      </c>
      <c r="D15" s="37" t="s">
        <v>5169</v>
      </c>
      <c r="E15" s="1126">
        <v>1</v>
      </c>
      <c r="F15" s="1127" t="s">
        <v>6984</v>
      </c>
      <c r="G15" s="1128">
        <v>321.11660280000001</v>
      </c>
      <c r="H15" s="156">
        <f>IF(G15="","",G15-G15*COMPASS!$U$13)</f>
        <v>321.11660280000001</v>
      </c>
    </row>
    <row r="16" spans="1:8" ht="15.6" customHeight="1">
      <c r="A16" s="196" t="s">
        <v>2958</v>
      </c>
      <c r="B16" s="318" t="s">
        <v>216</v>
      </c>
      <c r="C16" s="130" t="s">
        <v>2918</v>
      </c>
      <c r="D16" s="37" t="s">
        <v>5170</v>
      </c>
      <c r="E16" s="1126">
        <v>1</v>
      </c>
      <c r="F16" s="1127" t="s">
        <v>6984</v>
      </c>
      <c r="G16" s="1128">
        <v>346.90377959999995</v>
      </c>
      <c r="H16" s="156">
        <f>IF(G16="","",G16-G16*COMPASS!$U$13)</f>
        <v>346.90377959999995</v>
      </c>
    </row>
    <row r="17" spans="1:8" ht="15.6" customHeight="1">
      <c r="A17" s="196" t="s">
        <v>2959</v>
      </c>
      <c r="B17" s="318" t="s">
        <v>467</v>
      </c>
      <c r="C17" s="130" t="s">
        <v>2919</v>
      </c>
      <c r="D17" s="37" t="s">
        <v>5171</v>
      </c>
      <c r="E17" s="1126">
        <v>1</v>
      </c>
      <c r="F17" s="1127" t="s">
        <v>6984</v>
      </c>
      <c r="G17" s="1128">
        <v>342.82675560000001</v>
      </c>
      <c r="H17" s="156">
        <f>IF(G17="","",G17-G17*COMPASS!$U$13)</f>
        <v>342.82675560000001</v>
      </c>
    </row>
    <row r="18" spans="1:8" ht="15.6" customHeight="1">
      <c r="A18" s="196" t="s">
        <v>2960</v>
      </c>
      <c r="B18" s="318" t="s">
        <v>467</v>
      </c>
      <c r="C18" s="130" t="s">
        <v>2920</v>
      </c>
      <c r="D18" s="37" t="s">
        <v>5172</v>
      </c>
      <c r="E18" s="1126">
        <v>1</v>
      </c>
      <c r="F18" s="1127" t="s">
        <v>6984</v>
      </c>
      <c r="G18" s="1128">
        <v>370.29570480000001</v>
      </c>
      <c r="H18" s="156">
        <f>IF(G18="","",G18-G18*COMPASS!$U$13)</f>
        <v>370.29570480000001</v>
      </c>
    </row>
    <row r="19" spans="1:8" ht="15.6" customHeight="1">
      <c r="A19" s="196" t="s">
        <v>2961</v>
      </c>
      <c r="B19" s="318" t="s">
        <v>467</v>
      </c>
      <c r="C19" s="130" t="s">
        <v>2921</v>
      </c>
      <c r="D19" s="37" t="s">
        <v>5173</v>
      </c>
      <c r="E19" s="1126">
        <v>1</v>
      </c>
      <c r="F19" s="1127" t="s">
        <v>6984</v>
      </c>
      <c r="G19" s="1128">
        <v>367.77304620000007</v>
      </c>
      <c r="H19" s="156">
        <f>IF(G19="","",G19-G19*COMPASS!$U$13)</f>
        <v>367.77304620000007</v>
      </c>
    </row>
    <row r="20" spans="1:8" ht="15.6" customHeight="1">
      <c r="A20" s="196" t="s">
        <v>2962</v>
      </c>
      <c r="B20" s="318" t="s">
        <v>467</v>
      </c>
      <c r="C20" s="130" t="s">
        <v>2922</v>
      </c>
      <c r="D20" s="37" t="s">
        <v>5174</v>
      </c>
      <c r="E20" s="1126">
        <v>1</v>
      </c>
      <c r="F20" s="1127" t="s">
        <v>6984</v>
      </c>
      <c r="G20" s="1128">
        <v>397.25502600000004</v>
      </c>
      <c r="H20" s="156">
        <f>IF(G20="","",G20-G20*COMPASS!$U$13)</f>
        <v>397.25502600000004</v>
      </c>
    </row>
    <row r="21" spans="1:8" ht="15.6" customHeight="1">
      <c r="A21" s="196" t="s">
        <v>2963</v>
      </c>
      <c r="B21" s="318" t="s">
        <v>467</v>
      </c>
      <c r="C21" s="130" t="s">
        <v>2923</v>
      </c>
      <c r="D21" s="37" t="s">
        <v>5175</v>
      </c>
      <c r="E21" s="1126">
        <v>1</v>
      </c>
      <c r="F21" s="1127" t="s">
        <v>6984</v>
      </c>
      <c r="G21" s="1128">
        <v>389.45771760000002</v>
      </c>
      <c r="H21" s="156">
        <f>IF(G21="","",G21-G21*COMPASS!$U$13)</f>
        <v>389.45771760000002</v>
      </c>
    </row>
    <row r="22" spans="1:8" ht="15.6" customHeight="1">
      <c r="A22" s="196" t="s">
        <v>2964</v>
      </c>
      <c r="B22" s="318" t="s">
        <v>467</v>
      </c>
      <c r="C22" s="130" t="s">
        <v>2924</v>
      </c>
      <c r="D22" s="37" t="s">
        <v>5176</v>
      </c>
      <c r="E22" s="1126">
        <v>1</v>
      </c>
      <c r="F22" s="1127" t="s">
        <v>6984</v>
      </c>
      <c r="G22" s="1128">
        <v>420.51954420000004</v>
      </c>
      <c r="H22" s="156">
        <f>IF(G22="","",G22-G22*COMPASS!$U$13)</f>
        <v>420.51954420000004</v>
      </c>
    </row>
    <row r="23" spans="1:8" ht="15.6" customHeight="1">
      <c r="A23" s="196" t="s">
        <v>2965</v>
      </c>
      <c r="B23" s="318" t="s">
        <v>467</v>
      </c>
      <c r="C23" s="130" t="s">
        <v>2925</v>
      </c>
      <c r="D23" s="37" t="s">
        <v>5177</v>
      </c>
      <c r="E23" s="1126">
        <v>1</v>
      </c>
      <c r="F23" s="1127" t="s">
        <v>6984</v>
      </c>
      <c r="G23" s="1128">
        <v>447.14760719999998</v>
      </c>
      <c r="H23" s="156">
        <f>IF(G23="","",G23-G23*COMPASS!$U$13)</f>
        <v>447.14760719999998</v>
      </c>
    </row>
    <row r="24" spans="1:8" ht="15.6" customHeight="1">
      <c r="A24" s="196" t="s">
        <v>2966</v>
      </c>
      <c r="B24" s="318" t="s">
        <v>216</v>
      </c>
      <c r="C24" s="130" t="s">
        <v>2926</v>
      </c>
      <c r="D24" s="37" t="s">
        <v>5178</v>
      </c>
      <c r="E24" s="1126">
        <v>1</v>
      </c>
      <c r="F24" s="1127" t="s">
        <v>6984</v>
      </c>
      <c r="G24" s="1128">
        <v>482.79608580000001</v>
      </c>
      <c r="H24" s="156">
        <f>IF(G24="","",G24-G24*COMPASS!$U$13)</f>
        <v>482.79608580000001</v>
      </c>
    </row>
    <row r="25" spans="1:8" ht="15.6" customHeight="1">
      <c r="A25" s="128" t="s">
        <v>2977</v>
      </c>
      <c r="B25" s="319"/>
      <c r="C25" s="129"/>
      <c r="D25" s="1066"/>
      <c r="E25" s="540"/>
      <c r="F25" s="71"/>
      <c r="G25" s="541"/>
      <c r="H25" s="156" t="str">
        <f>IF(G25="","",G25-G25*COMPASS!$U$13)</f>
        <v/>
      </c>
    </row>
    <row r="26" spans="1:8" ht="15.6" customHeight="1">
      <c r="A26" s="196" t="s">
        <v>2935</v>
      </c>
      <c r="B26" s="318" t="s">
        <v>467</v>
      </c>
      <c r="C26" s="130" t="s">
        <v>2927</v>
      </c>
      <c r="D26" s="37" t="s">
        <v>5179</v>
      </c>
      <c r="E26" s="1126">
        <v>1</v>
      </c>
      <c r="F26" s="1127" t="s">
        <v>6984</v>
      </c>
      <c r="G26" s="1128">
        <v>454.51173180000001</v>
      </c>
      <c r="H26" s="156">
        <f>IF(G26="","",G26-G26*COMPASS!$U$13)</f>
        <v>454.51173180000001</v>
      </c>
    </row>
    <row r="27" spans="1:8" ht="15.6" customHeight="1">
      <c r="A27" s="196" t="s">
        <v>2936</v>
      </c>
      <c r="B27" s="318" t="s">
        <v>216</v>
      </c>
      <c r="C27" s="130" t="s">
        <v>2928</v>
      </c>
      <c r="D27" s="37" t="s">
        <v>5180</v>
      </c>
      <c r="E27" s="1126">
        <v>1</v>
      </c>
      <c r="F27" s="1127" t="s">
        <v>6984</v>
      </c>
      <c r="G27" s="1128">
        <v>490.89917100000002</v>
      </c>
      <c r="H27" s="156">
        <f>IF(G27="","",G27-G27*COMPASS!$U$13)</f>
        <v>490.89917100000002</v>
      </c>
    </row>
    <row r="28" spans="1:8" ht="15.6" customHeight="1">
      <c r="A28" s="196" t="s">
        <v>2937</v>
      </c>
      <c r="B28" s="318" t="s">
        <v>467</v>
      </c>
      <c r="C28" s="130" t="s">
        <v>2929</v>
      </c>
      <c r="D28" s="37" t="s">
        <v>5181</v>
      </c>
      <c r="E28" s="1126">
        <v>1</v>
      </c>
      <c r="F28" s="1127" t="s">
        <v>6984</v>
      </c>
      <c r="G28" s="1128">
        <v>479.91668760000005</v>
      </c>
      <c r="H28" s="156">
        <f>IF(G28="","",G28-G28*COMPASS!$U$13)</f>
        <v>479.91668760000005</v>
      </c>
    </row>
    <row r="29" spans="1:8" ht="15.6" customHeight="1">
      <c r="A29" s="196" t="s">
        <v>2938</v>
      </c>
      <c r="B29" s="318" t="s">
        <v>216</v>
      </c>
      <c r="C29" s="130" t="s">
        <v>2930</v>
      </c>
      <c r="D29" s="37" t="s">
        <v>5182</v>
      </c>
      <c r="E29" s="1126">
        <v>1</v>
      </c>
      <c r="F29" s="1127" t="s">
        <v>6984</v>
      </c>
      <c r="G29" s="1128">
        <v>518.34263880000003</v>
      </c>
      <c r="H29" s="156">
        <f>IF(G29="","",G29-G29*COMPASS!$U$13)</f>
        <v>518.34263880000003</v>
      </c>
    </row>
    <row r="30" spans="1:8" ht="15.6" customHeight="1">
      <c r="A30" s="196" t="s">
        <v>2939</v>
      </c>
      <c r="B30" s="318" t="s">
        <v>467</v>
      </c>
      <c r="C30" s="130" t="s">
        <v>2931</v>
      </c>
      <c r="D30" s="37" t="s">
        <v>5183</v>
      </c>
      <c r="E30" s="1126">
        <v>1</v>
      </c>
      <c r="F30" s="1127" t="s">
        <v>6984</v>
      </c>
      <c r="G30" s="1128">
        <v>501.55039620000002</v>
      </c>
      <c r="H30" s="156">
        <f>IF(G30="","",G30-G30*COMPASS!$U$13)</f>
        <v>501.55039620000002</v>
      </c>
    </row>
    <row r="31" spans="1:8" ht="15.6" customHeight="1">
      <c r="A31" s="196" t="s">
        <v>2940</v>
      </c>
      <c r="B31" s="318" t="s">
        <v>467</v>
      </c>
      <c r="C31" s="130" t="s">
        <v>2932</v>
      </c>
      <c r="D31" s="37" t="s">
        <v>5184</v>
      </c>
      <c r="E31" s="1126">
        <v>1</v>
      </c>
      <c r="F31" s="1127" t="s">
        <v>6984</v>
      </c>
      <c r="G31" s="1128">
        <v>541.73456399999998</v>
      </c>
      <c r="H31" s="156">
        <f>IF(G31="","",G31-G31*COMPASS!$U$13)</f>
        <v>541.73456399999998</v>
      </c>
    </row>
    <row r="32" spans="1:8" ht="15.6" customHeight="1">
      <c r="A32" s="196" t="s">
        <v>2941</v>
      </c>
      <c r="B32" s="318" t="s">
        <v>216</v>
      </c>
      <c r="C32" s="130" t="s">
        <v>2933</v>
      </c>
      <c r="D32" s="37" t="s">
        <v>5185</v>
      </c>
      <c r="E32" s="1126">
        <v>1</v>
      </c>
      <c r="F32" s="1127" t="s">
        <v>6984</v>
      </c>
      <c r="G32" s="1128">
        <v>555.59644560000004</v>
      </c>
      <c r="H32" s="156">
        <f>IF(G32="","",G32-G32*COMPASS!$U$13)</f>
        <v>555.59644560000004</v>
      </c>
    </row>
    <row r="33" spans="1:8" ht="15.6" customHeight="1">
      <c r="A33" s="196" t="s">
        <v>2942</v>
      </c>
      <c r="B33" s="318" t="s">
        <v>467</v>
      </c>
      <c r="C33" s="130" t="s">
        <v>2934</v>
      </c>
      <c r="D33" s="37" t="s">
        <v>5186</v>
      </c>
      <c r="E33" s="1126">
        <v>1</v>
      </c>
      <c r="F33" s="1127" t="s">
        <v>6984</v>
      </c>
      <c r="G33" s="1128">
        <v>600.18889560000002</v>
      </c>
      <c r="H33" s="156">
        <f>IF(G33="","",G33-G33*COMPASS!$U$13)</f>
        <v>600.18889560000002</v>
      </c>
    </row>
    <row r="34" spans="1:8" ht="15.6" customHeight="1">
      <c r="A34" s="128" t="s">
        <v>454</v>
      </c>
      <c r="B34" s="319"/>
      <c r="C34" s="129"/>
      <c r="D34" s="1066"/>
      <c r="E34" s="540"/>
      <c r="F34" s="71"/>
      <c r="G34" s="541">
        <v>0</v>
      </c>
      <c r="H34" s="156">
        <f>IF(G34="","",G34-G34*COMPASS!$U$13)</f>
        <v>0</v>
      </c>
    </row>
    <row r="35" spans="1:8" ht="15.6" customHeight="1">
      <c r="A35" s="196" t="s">
        <v>624</v>
      </c>
      <c r="B35" s="318" t="s">
        <v>467</v>
      </c>
      <c r="C35" s="130" t="s">
        <v>446</v>
      </c>
      <c r="D35" s="37" t="s">
        <v>8672</v>
      </c>
      <c r="E35" s="1126">
        <v>1</v>
      </c>
      <c r="F35" s="1127" t="s">
        <v>6984</v>
      </c>
      <c r="G35" s="1128">
        <v>226.61840000000001</v>
      </c>
      <c r="H35" s="156">
        <f>IF(G35="","",G35-G35*COMPASS!$U$13)</f>
        <v>226.61840000000001</v>
      </c>
    </row>
    <row r="36" spans="1:8" ht="15.6" customHeight="1">
      <c r="A36" s="196" t="s">
        <v>625</v>
      </c>
      <c r="B36" s="318" t="s">
        <v>216</v>
      </c>
      <c r="C36" s="130" t="s">
        <v>447</v>
      </c>
      <c r="D36" s="37" t="s">
        <v>5187</v>
      </c>
      <c r="E36" s="1126">
        <v>1</v>
      </c>
      <c r="F36" s="1127" t="s">
        <v>6984</v>
      </c>
      <c r="G36" s="1128">
        <v>18.703440000000001</v>
      </c>
      <c r="H36" s="156">
        <f>IF(G36="","",G36-G36*COMPASS!$U$13)</f>
        <v>18.703440000000001</v>
      </c>
    </row>
    <row r="37" spans="1:8" ht="15.6" customHeight="1">
      <c r="A37" s="196" t="s">
        <v>626</v>
      </c>
      <c r="B37" s="318" t="s">
        <v>216</v>
      </c>
      <c r="C37" s="130" t="s">
        <v>448</v>
      </c>
      <c r="D37" s="37" t="s">
        <v>5188</v>
      </c>
      <c r="E37" s="1126">
        <v>1</v>
      </c>
      <c r="F37" s="1127" t="s">
        <v>6984</v>
      </c>
      <c r="G37" s="1128">
        <v>26.941860000000002</v>
      </c>
      <c r="H37" s="156">
        <f>IF(G37="","",G37-G37*COMPASS!$U$13)</f>
        <v>26.941860000000002</v>
      </c>
    </row>
    <row r="38" spans="1:8" ht="15.6" customHeight="1">
      <c r="A38" s="196" t="s">
        <v>627</v>
      </c>
      <c r="B38" s="1121" t="s">
        <v>571</v>
      </c>
      <c r="C38" s="1118" t="s">
        <v>449</v>
      </c>
      <c r="D38" s="37" t="s">
        <v>5189</v>
      </c>
      <c r="E38" s="1126">
        <v>1</v>
      </c>
      <c r="F38" s="1127"/>
      <c r="G38" s="1129">
        <v>10.1415972</v>
      </c>
      <c r="H38" s="156">
        <f>IF(G38="","",G38-G38*COMPASS!$U$13)</f>
        <v>10.1415972</v>
      </c>
    </row>
    <row r="39" spans="1:8" ht="15.6" customHeight="1">
      <c r="A39" s="196" t="s">
        <v>628</v>
      </c>
      <c r="B39" s="318" t="s">
        <v>216</v>
      </c>
      <c r="C39" s="130" t="s">
        <v>450</v>
      </c>
      <c r="D39" s="37" t="s">
        <v>5190</v>
      </c>
      <c r="E39" s="1126">
        <v>1</v>
      </c>
      <c r="F39" s="1127" t="s">
        <v>6984</v>
      </c>
      <c r="G39" s="1128">
        <v>20.973699999999997</v>
      </c>
      <c r="H39" s="156">
        <f>IF(G39="","",G39-G39*COMPASS!$U$13)</f>
        <v>20.973699999999997</v>
      </c>
    </row>
    <row r="40" spans="1:8" ht="15.6" customHeight="1">
      <c r="A40" s="196" t="s">
        <v>350</v>
      </c>
      <c r="B40" s="318" t="s">
        <v>467</v>
      </c>
      <c r="C40" s="130" t="s">
        <v>451</v>
      </c>
      <c r="D40" s="37" t="s">
        <v>5191</v>
      </c>
      <c r="E40" s="1126">
        <v>1</v>
      </c>
      <c r="F40" s="1127" t="s">
        <v>6984</v>
      </c>
      <c r="G40" s="1128">
        <v>56.216599999999993</v>
      </c>
      <c r="H40" s="156">
        <f>IF(G40="","",G40-G40*COMPASS!$U$13)</f>
        <v>56.216599999999993</v>
      </c>
    </row>
    <row r="41" spans="1:8" ht="15.6" customHeight="1">
      <c r="A41" s="410" t="s">
        <v>5192</v>
      </c>
      <c r="B41" s="318" t="s">
        <v>216</v>
      </c>
      <c r="C41" s="130" t="s">
        <v>5193</v>
      </c>
      <c r="D41" s="37" t="s">
        <v>5194</v>
      </c>
      <c r="E41" s="1130">
        <v>1</v>
      </c>
      <c r="F41" s="1127" t="s">
        <v>6984</v>
      </c>
      <c r="G41" s="1131">
        <v>171.03115680000002</v>
      </c>
      <c r="H41" s="156">
        <f>IF(G41="","",G41-G41*COMPASS!$U$13)</f>
        <v>171.03115680000002</v>
      </c>
    </row>
    <row r="42" spans="1:8" ht="15.6" customHeight="1">
      <c r="A42" s="410" t="s">
        <v>5195</v>
      </c>
      <c r="B42" s="318" t="s">
        <v>216</v>
      </c>
      <c r="C42" s="130" t="s">
        <v>5196</v>
      </c>
      <c r="D42" s="37" t="s">
        <v>5197</v>
      </c>
      <c r="E42" s="1130">
        <v>1</v>
      </c>
      <c r="F42" s="1127" t="s">
        <v>6984</v>
      </c>
      <c r="G42" s="1131">
        <v>181.65690060000003</v>
      </c>
      <c r="H42" s="156">
        <f>IF(G42="","",G42-G42*COMPASS!$U$13)</f>
        <v>181.65690060000003</v>
      </c>
    </row>
    <row r="43" spans="1:8" ht="15.6" customHeight="1">
      <c r="A43" s="410" t="s">
        <v>5198</v>
      </c>
      <c r="B43" s="318" t="s">
        <v>216</v>
      </c>
      <c r="C43" s="130" t="s">
        <v>5199</v>
      </c>
      <c r="D43" s="37" t="s">
        <v>5200</v>
      </c>
      <c r="E43" s="1130">
        <v>1</v>
      </c>
      <c r="F43" s="1127" t="s">
        <v>6984</v>
      </c>
      <c r="G43" s="1131">
        <v>547.46787900000004</v>
      </c>
      <c r="H43" s="156">
        <f>IF(G43="","",G43-G43*COMPASS!$U$13)</f>
        <v>547.46787900000004</v>
      </c>
    </row>
    <row r="44" spans="1:8" ht="15.6" customHeight="1">
      <c r="A44" s="410" t="s">
        <v>5201</v>
      </c>
      <c r="B44" s="318" t="s">
        <v>216</v>
      </c>
      <c r="C44" s="130" t="s">
        <v>5202</v>
      </c>
      <c r="D44" s="37" t="s">
        <v>5203</v>
      </c>
      <c r="E44" s="1130">
        <v>1</v>
      </c>
      <c r="F44" s="1127" t="s">
        <v>6984</v>
      </c>
      <c r="G44" s="1131">
        <v>589.99633559999995</v>
      </c>
      <c r="H44" s="156">
        <f>IF(G44="","",G44-G44*COMPASS!$U$13)</f>
        <v>589.99633559999995</v>
      </c>
    </row>
    <row r="45" spans="1:8" ht="15.6" customHeight="1">
      <c r="A45" s="410" t="s">
        <v>5204</v>
      </c>
      <c r="B45" s="318" t="s">
        <v>216</v>
      </c>
      <c r="C45" s="130" t="s">
        <v>5205</v>
      </c>
      <c r="D45" s="37" t="s">
        <v>5206</v>
      </c>
      <c r="E45" s="1130">
        <v>1</v>
      </c>
      <c r="F45" s="1127" t="s">
        <v>6984</v>
      </c>
      <c r="G45" s="1131">
        <v>640.90817279999999</v>
      </c>
      <c r="H45" s="156">
        <f>IF(G45="","",G45-G45*COMPASS!$U$13)</f>
        <v>640.90817279999999</v>
      </c>
    </row>
    <row r="46" spans="1:8" ht="15.6" customHeight="1">
      <c r="A46" s="410" t="s">
        <v>5207</v>
      </c>
      <c r="B46" s="318" t="s">
        <v>216</v>
      </c>
      <c r="C46" s="130" t="s">
        <v>5208</v>
      </c>
      <c r="D46" s="37" t="s">
        <v>5209</v>
      </c>
      <c r="E46" s="1130">
        <v>1</v>
      </c>
      <c r="F46" s="1127" t="s">
        <v>6984</v>
      </c>
      <c r="G46" s="1131">
        <v>717.32689140000002</v>
      </c>
      <c r="H46" s="156">
        <f>IF(G46="","",G46-G46*COMPASS!$U$13)</f>
        <v>717.32689140000002</v>
      </c>
    </row>
    <row r="47" spans="1:8" ht="15.6" customHeight="1">
      <c r="A47" s="410" t="s">
        <v>5210</v>
      </c>
      <c r="B47" s="318" t="s">
        <v>216</v>
      </c>
      <c r="C47" s="130" t="s">
        <v>5211</v>
      </c>
      <c r="D47" s="37" t="s">
        <v>5212</v>
      </c>
      <c r="E47" s="1130">
        <v>1</v>
      </c>
      <c r="F47" s="1127" t="s">
        <v>6984</v>
      </c>
      <c r="G47" s="1131">
        <v>163.56510660000001</v>
      </c>
      <c r="H47" s="156">
        <f>IF(G47="","",G47-G47*COMPASS!$U$13)</f>
        <v>163.56510660000001</v>
      </c>
    </row>
    <row r="48" spans="1:8" ht="15.6" customHeight="1">
      <c r="A48" s="410" t="s">
        <v>5213</v>
      </c>
      <c r="B48" s="318" t="s">
        <v>216</v>
      </c>
      <c r="C48" s="130" t="s">
        <v>5214</v>
      </c>
      <c r="D48" s="37" t="s">
        <v>5215</v>
      </c>
      <c r="E48" s="1130">
        <v>1</v>
      </c>
      <c r="F48" s="1127" t="s">
        <v>6984</v>
      </c>
      <c r="G48" s="1131">
        <v>184.07763359999998</v>
      </c>
      <c r="H48" s="156">
        <f>IF(G48="","",G48-G48*COMPASS!$U$13)</f>
        <v>184.07763359999998</v>
      </c>
    </row>
    <row r="49" spans="1:8" ht="15.6" customHeight="1">
      <c r="A49" s="410" t="s">
        <v>5216</v>
      </c>
      <c r="B49" s="318" t="s">
        <v>216</v>
      </c>
      <c r="C49" s="130" t="s">
        <v>5217</v>
      </c>
      <c r="D49" s="37" t="s">
        <v>5218</v>
      </c>
      <c r="E49" s="1130">
        <v>1</v>
      </c>
      <c r="F49" s="1127" t="s">
        <v>6984</v>
      </c>
      <c r="G49" s="1131">
        <v>181.65690060000003</v>
      </c>
      <c r="H49" s="156">
        <f>IF(G49="","",G49-G49*COMPASS!$U$13)</f>
        <v>181.65690060000003</v>
      </c>
    </row>
    <row r="50" spans="1:8" ht="15.6" customHeight="1">
      <c r="A50" s="410" t="s">
        <v>5219</v>
      </c>
      <c r="B50" s="318" t="s">
        <v>216</v>
      </c>
      <c r="C50" s="130" t="s">
        <v>5220</v>
      </c>
      <c r="D50" s="37" t="s">
        <v>5221</v>
      </c>
      <c r="E50" s="1130">
        <v>1</v>
      </c>
      <c r="F50" s="1127" t="s">
        <v>6984</v>
      </c>
      <c r="G50" s="1131">
        <v>204.488235</v>
      </c>
      <c r="H50" s="156">
        <f>IF(G50="","",G50-G50*COMPASS!$U$13)</f>
        <v>204.488235</v>
      </c>
    </row>
    <row r="51" spans="1:8" ht="15.6" customHeight="1">
      <c r="A51" s="128" t="s">
        <v>13619</v>
      </c>
      <c r="B51" s="319"/>
      <c r="C51" s="129"/>
      <c r="D51" s="1066"/>
      <c r="E51" s="540"/>
      <c r="F51" s="71"/>
      <c r="G51" s="71"/>
      <c r="H51" s="156" t="str">
        <f>IF(G51="","",G51-G51*COMPASS!$U$13)</f>
        <v/>
      </c>
    </row>
    <row r="52" spans="1:8" ht="15.6" customHeight="1">
      <c r="A52" s="410" t="s">
        <v>13634</v>
      </c>
      <c r="B52" s="318" t="s">
        <v>216</v>
      </c>
      <c r="C52" s="130" t="s">
        <v>13620</v>
      </c>
      <c r="D52" s="37" t="s">
        <v>13621</v>
      </c>
      <c r="E52" s="1130">
        <v>1</v>
      </c>
      <c r="F52" s="1127"/>
      <c r="G52" s="1131">
        <v>1852.6506683999999</v>
      </c>
      <c r="H52" s="156">
        <f>IF(G52="","",G52-G52*COMPASS!$U$13)</f>
        <v>1852.6506683999999</v>
      </c>
    </row>
    <row r="53" spans="1:8" ht="15.6" customHeight="1">
      <c r="A53" s="410" t="s">
        <v>13635</v>
      </c>
      <c r="B53" s="318" t="s">
        <v>216</v>
      </c>
      <c r="C53" s="130" t="s">
        <v>13622</v>
      </c>
      <c r="D53" s="37" t="s">
        <v>13623</v>
      </c>
      <c r="E53" s="1130">
        <v>1</v>
      </c>
      <c r="F53" s="1127"/>
      <c r="G53" s="1131">
        <v>2076.7341000000001</v>
      </c>
      <c r="H53" s="156">
        <f>IF(G53="","",G53-G53*COMPASS!$U$13)</f>
        <v>2076.7341000000001</v>
      </c>
    </row>
    <row r="54" spans="1:8" ht="15.6" customHeight="1">
      <c r="A54" s="410" t="s">
        <v>13636</v>
      </c>
      <c r="B54" s="318" t="s">
        <v>216</v>
      </c>
      <c r="C54" s="130" t="s">
        <v>13624</v>
      </c>
      <c r="D54" s="37" t="s">
        <v>13625</v>
      </c>
      <c r="E54" s="1130">
        <v>1</v>
      </c>
      <c r="F54" s="1127"/>
      <c r="G54" s="1131">
        <v>2023.8092322</v>
      </c>
      <c r="H54" s="156">
        <f>IF(G54="","",G54-G54*COMPASS!$U$13)</f>
        <v>2023.8092322</v>
      </c>
    </row>
    <row r="55" spans="1:8" ht="15.6" customHeight="1">
      <c r="A55" s="410" t="s">
        <v>5222</v>
      </c>
      <c r="B55" s="318" t="s">
        <v>216</v>
      </c>
      <c r="C55" s="130" t="s">
        <v>5223</v>
      </c>
      <c r="D55" s="37" t="s">
        <v>5224</v>
      </c>
      <c r="E55" s="1130">
        <v>1</v>
      </c>
      <c r="F55" s="1127" t="s">
        <v>6984</v>
      </c>
      <c r="G55" s="1131">
        <v>1799.7258006</v>
      </c>
      <c r="H55" s="156">
        <f>IF(G55="","",G55-G55*COMPASS!$U$13)</f>
        <v>1799.7258006</v>
      </c>
    </row>
    <row r="56" spans="1:8" ht="15.6" customHeight="1">
      <c r="A56" s="128" t="s">
        <v>2980</v>
      </c>
      <c r="B56" s="319"/>
      <c r="C56" s="129"/>
      <c r="D56" s="1066"/>
      <c r="E56" s="540"/>
      <c r="F56" s="71"/>
      <c r="G56" s="541"/>
      <c r="H56" s="156" t="str">
        <f>IF(G56="","",G56-G56*COMPASS!$U$13)</f>
        <v/>
      </c>
    </row>
    <row r="57" spans="1:8" ht="15.6" customHeight="1">
      <c r="A57" s="196" t="s">
        <v>10117</v>
      </c>
      <c r="B57" s="318" t="s">
        <v>216</v>
      </c>
      <c r="C57" s="130" t="s">
        <v>8671</v>
      </c>
      <c r="D57" s="37" t="s">
        <v>5225</v>
      </c>
      <c r="E57" s="1126">
        <v>1</v>
      </c>
      <c r="F57" s="1127" t="s">
        <v>6984</v>
      </c>
      <c r="G57" s="1132">
        <v>838.35510399999987</v>
      </c>
      <c r="H57" s="156">
        <f>IF(G57="","",G57-G57*COMPASS!$U$13)</f>
        <v>838.35510399999987</v>
      </c>
    </row>
    <row r="58" spans="1:8" ht="15.6" customHeight="1">
      <c r="A58" s="196" t="s">
        <v>2984</v>
      </c>
      <c r="B58" s="318" t="s">
        <v>216</v>
      </c>
      <c r="C58" s="130" t="s">
        <v>8670</v>
      </c>
      <c r="D58" s="37" t="s">
        <v>5226</v>
      </c>
      <c r="E58" s="1126">
        <v>1</v>
      </c>
      <c r="F58" s="1127" t="s">
        <v>6984</v>
      </c>
      <c r="G58" s="1132">
        <v>1058.8246200000001</v>
      </c>
      <c r="H58" s="156">
        <f>IF(G58="","",G58-G58*COMPASS!$U$13)</f>
        <v>1058.8246200000001</v>
      </c>
    </row>
    <row r="59" spans="1:8" ht="15.6" customHeight="1">
      <c r="A59" s="196" t="s">
        <v>2985</v>
      </c>
      <c r="B59" s="318" t="s">
        <v>467</v>
      </c>
      <c r="C59" s="130" t="s">
        <v>8669</v>
      </c>
      <c r="D59" s="37" t="s">
        <v>5227</v>
      </c>
      <c r="E59" s="1130">
        <v>1</v>
      </c>
      <c r="F59" s="1127" t="s">
        <v>6984</v>
      </c>
      <c r="G59" s="1133">
        <v>867.12785000000008</v>
      </c>
      <c r="H59" s="156">
        <f>IF(G59="","",G59-G59*COMPASS!$U$13)</f>
        <v>867.12785000000008</v>
      </c>
    </row>
    <row r="60" spans="1:8" ht="15.6" customHeight="1">
      <c r="A60" s="196" t="s">
        <v>2986</v>
      </c>
      <c r="B60" s="318" t="s">
        <v>467</v>
      </c>
      <c r="C60" s="130" t="s">
        <v>8668</v>
      </c>
      <c r="D60" s="37" t="s">
        <v>5228</v>
      </c>
      <c r="E60" s="1130">
        <v>1</v>
      </c>
      <c r="F60" s="1127" t="s">
        <v>6984</v>
      </c>
      <c r="G60" s="1133">
        <v>917.21088000000009</v>
      </c>
      <c r="H60" s="156">
        <f>IF(G60="","",G60-G60*COMPASS!$U$13)</f>
        <v>917.21088000000009</v>
      </c>
    </row>
    <row r="61" spans="1:8" ht="15.6" customHeight="1">
      <c r="A61" s="196" t="s">
        <v>2987</v>
      </c>
      <c r="B61" s="318" t="s">
        <v>467</v>
      </c>
      <c r="C61" s="130" t="s">
        <v>8667</v>
      </c>
      <c r="D61" s="37" t="s">
        <v>5229</v>
      </c>
      <c r="E61" s="1130">
        <v>1</v>
      </c>
      <c r="F61" s="1127" t="s">
        <v>6984</v>
      </c>
      <c r="G61" s="1133">
        <v>930.04310000000009</v>
      </c>
      <c r="H61" s="156">
        <f>IF(G61="","",G61-G61*COMPASS!$U$13)</f>
        <v>930.04310000000009</v>
      </c>
    </row>
    <row r="62" spans="1:8" ht="15.6" customHeight="1">
      <c r="A62" s="196" t="s">
        <v>2988</v>
      </c>
      <c r="B62" s="318" t="s">
        <v>216</v>
      </c>
      <c r="C62" s="130" t="s">
        <v>8666</v>
      </c>
      <c r="D62" s="37" t="s">
        <v>5230</v>
      </c>
      <c r="E62" s="1130">
        <v>1</v>
      </c>
      <c r="F62" s="1127" t="s">
        <v>6984</v>
      </c>
      <c r="G62" s="1133">
        <v>1008.201532</v>
      </c>
      <c r="H62" s="156">
        <f>IF(G62="","",G62-G62*COMPASS!$U$13)</f>
        <v>1008.201532</v>
      </c>
    </row>
    <row r="63" spans="1:8" ht="15.6" customHeight="1">
      <c r="A63" s="196" t="s">
        <v>2989</v>
      </c>
      <c r="B63" s="318" t="s">
        <v>216</v>
      </c>
      <c r="C63" s="130" t="s">
        <v>8665</v>
      </c>
      <c r="D63" s="37" t="s">
        <v>5231</v>
      </c>
      <c r="E63" s="1130">
        <v>1</v>
      </c>
      <c r="F63" s="1127" t="s">
        <v>6984</v>
      </c>
      <c r="G63" s="1133">
        <v>1079.39202</v>
      </c>
      <c r="H63" s="156">
        <f>IF(G63="","",G63-G63*COMPASS!$U$13)</f>
        <v>1079.39202</v>
      </c>
    </row>
    <row r="64" spans="1:8" ht="15.6" customHeight="1">
      <c r="A64" s="196" t="s">
        <v>2990</v>
      </c>
      <c r="B64" s="318" t="s">
        <v>467</v>
      </c>
      <c r="C64" s="130" t="s">
        <v>8664</v>
      </c>
      <c r="D64" s="37" t="s">
        <v>5232</v>
      </c>
      <c r="E64" s="1130">
        <v>1</v>
      </c>
      <c r="F64" s="1127" t="s">
        <v>6984</v>
      </c>
      <c r="G64" s="1133">
        <v>1089.4363999999998</v>
      </c>
      <c r="H64" s="156">
        <f>IF(G64="","",G64-G64*COMPASS!$U$13)</f>
        <v>1089.4363999999998</v>
      </c>
    </row>
    <row r="65" spans="1:8" ht="15.6" customHeight="1">
      <c r="A65" s="196" t="s">
        <v>2991</v>
      </c>
      <c r="B65" s="318" t="s">
        <v>216</v>
      </c>
      <c r="C65" s="130" t="s">
        <v>8663</v>
      </c>
      <c r="D65" s="37" t="s">
        <v>5233</v>
      </c>
      <c r="E65" s="1130">
        <v>1</v>
      </c>
      <c r="F65" s="1127" t="s">
        <v>6984</v>
      </c>
      <c r="G65" s="1133">
        <v>1224.94146</v>
      </c>
      <c r="H65" s="156">
        <f>IF(G65="","",G65-G65*COMPASS!$U$13)</f>
        <v>1224.94146</v>
      </c>
    </row>
    <row r="66" spans="1:8" ht="15.6" customHeight="1">
      <c r="A66" s="196" t="s">
        <v>2992</v>
      </c>
      <c r="B66" s="318" t="s">
        <v>216</v>
      </c>
      <c r="C66" s="130" t="s">
        <v>8662</v>
      </c>
      <c r="D66" s="37" t="s">
        <v>5234</v>
      </c>
      <c r="E66" s="1130">
        <v>1</v>
      </c>
      <c r="F66" s="1127" t="s">
        <v>6984</v>
      </c>
      <c r="G66" s="1133">
        <v>946.5771400000001</v>
      </c>
      <c r="H66" s="156">
        <f>IF(G66="","",G66-G66*COMPASS!$U$13)</f>
        <v>946.5771400000001</v>
      </c>
    </row>
    <row r="67" spans="1:8" ht="15.6" customHeight="1">
      <c r="A67" s="196" t="s">
        <v>13637</v>
      </c>
      <c r="B67" s="318" t="s">
        <v>216</v>
      </c>
      <c r="C67" s="130" t="s">
        <v>13626</v>
      </c>
      <c r="D67" s="37" t="s">
        <v>13627</v>
      </c>
      <c r="E67" s="1130">
        <v>1</v>
      </c>
      <c r="F67" s="1127" t="s">
        <v>6984</v>
      </c>
      <c r="G67" s="1133">
        <v>991.85134000000016</v>
      </c>
      <c r="H67" s="156">
        <f>IF(G67="","",G67-G67*COMPASS!$U$13)</f>
        <v>991.85134000000016</v>
      </c>
    </row>
    <row r="68" spans="1:8" ht="15.6" customHeight="1">
      <c r="A68" s="196" t="s">
        <v>2993</v>
      </c>
      <c r="B68" s="318" t="s">
        <v>216</v>
      </c>
      <c r="C68" s="130" t="s">
        <v>8661</v>
      </c>
      <c r="D68" s="37" t="s">
        <v>5235</v>
      </c>
      <c r="E68" s="1130">
        <v>1</v>
      </c>
      <c r="F68" s="1127" t="s">
        <v>6984</v>
      </c>
      <c r="G68" s="1133">
        <v>1021.6305</v>
      </c>
      <c r="H68" s="156">
        <f>IF(G68="","",G68-G68*COMPASS!$U$13)</f>
        <v>1021.6305</v>
      </c>
    </row>
    <row r="69" spans="1:8" ht="15.6" customHeight="1">
      <c r="A69" s="196" t="s">
        <v>2994</v>
      </c>
      <c r="B69" s="318" t="s">
        <v>216</v>
      </c>
      <c r="C69" s="130" t="s">
        <v>8660</v>
      </c>
      <c r="D69" s="37" t="s">
        <v>5236</v>
      </c>
      <c r="E69" s="1130">
        <v>1</v>
      </c>
      <c r="F69" s="1127" t="s">
        <v>6984</v>
      </c>
      <c r="G69" s="1133">
        <v>1084.3304000000001</v>
      </c>
      <c r="H69" s="156">
        <f>IF(G69="","",G69-G69*COMPASS!$U$13)</f>
        <v>1084.3304000000001</v>
      </c>
    </row>
    <row r="70" spans="1:8" ht="15.6" customHeight="1">
      <c r="A70" s="196" t="s">
        <v>2995</v>
      </c>
      <c r="B70" s="318" t="s">
        <v>216</v>
      </c>
      <c r="C70" s="130" t="s">
        <v>8659</v>
      </c>
      <c r="D70" s="37" t="s">
        <v>5237</v>
      </c>
      <c r="E70" s="1130">
        <v>1</v>
      </c>
      <c r="F70" s="1127" t="s">
        <v>6984</v>
      </c>
      <c r="G70" s="1133">
        <v>1156.85808</v>
      </c>
      <c r="H70" s="156">
        <f>IF(G70="","",G70-G70*COMPASS!$U$13)</f>
        <v>1156.85808</v>
      </c>
    </row>
    <row r="71" spans="1:8" ht="15.6" customHeight="1">
      <c r="A71" s="196" t="s">
        <v>2996</v>
      </c>
      <c r="B71" s="318" t="s">
        <v>216</v>
      </c>
      <c r="C71" s="130" t="s">
        <v>8658</v>
      </c>
      <c r="D71" s="37" t="s">
        <v>5238</v>
      </c>
      <c r="E71" s="1130">
        <v>1</v>
      </c>
      <c r="F71" s="1127" t="s">
        <v>6984</v>
      </c>
      <c r="G71" s="1133">
        <v>1206.1816159999998</v>
      </c>
      <c r="H71" s="156">
        <f>IF(G71="","",G71-G71*COMPASS!$U$13)</f>
        <v>1206.1816159999998</v>
      </c>
    </row>
    <row r="72" spans="1:8" ht="15.6" customHeight="1">
      <c r="A72" s="196" t="s">
        <v>2997</v>
      </c>
      <c r="B72" s="318" t="s">
        <v>216</v>
      </c>
      <c r="C72" s="130" t="s">
        <v>8657</v>
      </c>
      <c r="D72" s="37" t="s">
        <v>5239</v>
      </c>
      <c r="E72" s="1130">
        <v>1</v>
      </c>
      <c r="F72" s="1127" t="s">
        <v>6984</v>
      </c>
      <c r="G72" s="1133">
        <v>1328.2063599999999</v>
      </c>
      <c r="H72" s="156">
        <f>IF(G72="","",G72-G72*COMPASS!$U$13)</f>
        <v>1328.2063599999999</v>
      </c>
    </row>
    <row r="73" spans="1:8" ht="15.6" customHeight="1">
      <c r="A73" s="410" t="s">
        <v>5240</v>
      </c>
      <c r="B73" s="318" t="s">
        <v>216</v>
      </c>
      <c r="C73" s="130" t="s">
        <v>8656</v>
      </c>
      <c r="D73" s="37" t="s">
        <v>5241</v>
      </c>
      <c r="E73" s="1130">
        <v>1</v>
      </c>
      <c r="F73" s="1127" t="s">
        <v>6984</v>
      </c>
      <c r="G73" s="1133">
        <v>1065.0604599999999</v>
      </c>
      <c r="H73" s="156">
        <f>IF(G73="","",G73-G73*COMPASS!$U$13)</f>
        <v>1065.0604599999999</v>
      </c>
    </row>
    <row r="74" spans="1:8" ht="15.6" customHeight="1">
      <c r="A74" s="196" t="s">
        <v>2998</v>
      </c>
      <c r="B74" s="318" t="s">
        <v>216</v>
      </c>
      <c r="C74" s="130" t="s">
        <v>8655</v>
      </c>
      <c r="D74" s="37" t="s">
        <v>5242</v>
      </c>
      <c r="E74" s="1130">
        <v>1</v>
      </c>
      <c r="F74" s="1127" t="s">
        <v>6984</v>
      </c>
      <c r="G74" s="1133">
        <v>1129.5160000000001</v>
      </c>
      <c r="H74" s="156">
        <f>IF(G74="","",G74-G74*COMPASS!$U$13)</f>
        <v>1129.5160000000001</v>
      </c>
    </row>
    <row r="75" spans="1:8" ht="15.6" customHeight="1">
      <c r="A75" s="196" t="s">
        <v>2999</v>
      </c>
      <c r="B75" s="318" t="s">
        <v>216</v>
      </c>
      <c r="C75" s="130" t="s">
        <v>8654</v>
      </c>
      <c r="D75" s="37" t="s">
        <v>5243</v>
      </c>
      <c r="E75" s="1130">
        <v>1</v>
      </c>
      <c r="F75" s="1127" t="s">
        <v>6984</v>
      </c>
      <c r="G75" s="1133">
        <v>1211.6535999999999</v>
      </c>
      <c r="H75" s="156">
        <f>IF(G75="","",G75-G75*COMPASS!$U$13)</f>
        <v>1211.6535999999999</v>
      </c>
    </row>
    <row r="76" spans="1:8" ht="15.6" customHeight="1">
      <c r="A76" s="196" t="s">
        <v>3000</v>
      </c>
      <c r="B76" s="318" t="s">
        <v>467</v>
      </c>
      <c r="C76" s="130" t="s">
        <v>8653</v>
      </c>
      <c r="D76" s="37" t="s">
        <v>5244</v>
      </c>
      <c r="E76" s="1130">
        <v>1</v>
      </c>
      <c r="F76" s="1127" t="s">
        <v>6984</v>
      </c>
      <c r="G76" s="1133">
        <v>1284.1620819999998</v>
      </c>
      <c r="H76" s="156">
        <f>IF(G76="","",G76-G76*COMPASS!$U$13)</f>
        <v>1284.1620819999998</v>
      </c>
    </row>
    <row r="77" spans="1:8" ht="15.6" customHeight="1">
      <c r="A77" s="196" t="s">
        <v>3001</v>
      </c>
      <c r="B77" s="318" t="s">
        <v>216</v>
      </c>
      <c r="C77" s="130" t="s">
        <v>8652</v>
      </c>
      <c r="D77" s="37" t="s">
        <v>5245</v>
      </c>
      <c r="E77" s="1130">
        <v>1</v>
      </c>
      <c r="F77" s="1127" t="s">
        <v>6984</v>
      </c>
      <c r="G77" s="1133">
        <v>1419.7799</v>
      </c>
      <c r="H77" s="156">
        <f>IF(G77="","",G77-G77*COMPASS!$U$13)</f>
        <v>1419.7799</v>
      </c>
    </row>
    <row r="78" spans="1:8" ht="15.6" customHeight="1">
      <c r="A78" s="196" t="s">
        <v>13638</v>
      </c>
      <c r="B78" s="318" t="s">
        <v>216</v>
      </c>
      <c r="C78" s="130" t="s">
        <v>13628</v>
      </c>
      <c r="D78" s="37" t="s">
        <v>13629</v>
      </c>
      <c r="E78" s="1130">
        <v>1</v>
      </c>
      <c r="F78" s="1127" t="s">
        <v>6984</v>
      </c>
      <c r="G78" s="1133">
        <v>1101.3271499999998</v>
      </c>
      <c r="H78" s="156">
        <f>IF(G78="","",G78-G78*COMPASS!$U$13)</f>
        <v>1101.3271499999998</v>
      </c>
    </row>
    <row r="79" spans="1:8" ht="15.6" customHeight="1">
      <c r="A79" s="196" t="s">
        <v>4221</v>
      </c>
      <c r="B79" s="318" t="s">
        <v>467</v>
      </c>
      <c r="C79" s="130" t="s">
        <v>8651</v>
      </c>
      <c r="D79" s="37" t="s">
        <v>5246</v>
      </c>
      <c r="E79" s="1130">
        <v>1</v>
      </c>
      <c r="F79" s="1127" t="s">
        <v>6984</v>
      </c>
      <c r="G79" s="1133">
        <v>1127.9488800000001</v>
      </c>
      <c r="H79" s="156">
        <f>IF(G79="","",G79-G79*COMPASS!$U$13)</f>
        <v>1127.9488800000001</v>
      </c>
    </row>
    <row r="80" spans="1:8" ht="15.6" customHeight="1">
      <c r="A80" s="196" t="s">
        <v>3002</v>
      </c>
      <c r="B80" s="318" t="s">
        <v>216</v>
      </c>
      <c r="C80" s="130" t="s">
        <v>8650</v>
      </c>
      <c r="D80" s="37" t="s">
        <v>5247</v>
      </c>
      <c r="E80" s="1130">
        <v>1</v>
      </c>
      <c r="F80" s="1127" t="s">
        <v>6984</v>
      </c>
      <c r="G80" s="1133">
        <v>1195.1514399999999</v>
      </c>
      <c r="H80" s="156">
        <f>IF(G80="","",G80-G80*COMPASS!$U$13)</f>
        <v>1195.1514399999999</v>
      </c>
    </row>
    <row r="81" spans="1:8" ht="15.6" customHeight="1">
      <c r="A81" s="196" t="s">
        <v>3003</v>
      </c>
      <c r="B81" s="318" t="s">
        <v>216</v>
      </c>
      <c r="C81" s="130" t="s">
        <v>8649</v>
      </c>
      <c r="D81" s="37" t="s">
        <v>5248</v>
      </c>
      <c r="E81" s="1130">
        <v>1</v>
      </c>
      <c r="F81" s="1127" t="s">
        <v>6984</v>
      </c>
      <c r="G81" s="1133">
        <v>1286.72768</v>
      </c>
      <c r="H81" s="156">
        <f>IF(G81="","",G81-G81*COMPASS!$U$13)</f>
        <v>1286.72768</v>
      </c>
    </row>
    <row r="82" spans="1:8" ht="15.6" customHeight="1">
      <c r="A82" s="196" t="s">
        <v>3004</v>
      </c>
      <c r="B82" s="318" t="s">
        <v>467</v>
      </c>
      <c r="C82" s="130" t="s">
        <v>8648</v>
      </c>
      <c r="D82" s="37" t="s">
        <v>5249</v>
      </c>
      <c r="E82" s="1130">
        <v>1</v>
      </c>
      <c r="F82" s="1127" t="s">
        <v>6984</v>
      </c>
      <c r="G82" s="1133">
        <v>1347.6661199999999</v>
      </c>
      <c r="H82" s="156">
        <f>IF(G82="","",G82-G82*COMPASS!$U$13)</f>
        <v>1347.6661199999999</v>
      </c>
    </row>
    <row r="83" spans="1:8" ht="15.6" customHeight="1">
      <c r="A83" s="196" t="s">
        <v>3005</v>
      </c>
      <c r="B83" s="318" t="s">
        <v>216</v>
      </c>
      <c r="C83" s="130" t="s">
        <v>8647</v>
      </c>
      <c r="D83" s="37" t="s">
        <v>5250</v>
      </c>
      <c r="E83" s="1126">
        <v>1</v>
      </c>
      <c r="F83" s="1127" t="s">
        <v>6984</v>
      </c>
      <c r="G83" s="1132">
        <v>1527.5765100000001</v>
      </c>
      <c r="H83" s="156">
        <f>IF(G83="","",G83-G83*COMPASS!$U$13)</f>
        <v>1527.5765100000001</v>
      </c>
    </row>
    <row r="84" spans="1:8" ht="15.6" customHeight="1">
      <c r="A84" s="128" t="s">
        <v>13</v>
      </c>
      <c r="B84" s="319"/>
      <c r="C84" s="129"/>
      <c r="D84" s="1066"/>
      <c r="E84" s="1134"/>
      <c r="F84" s="1135"/>
      <c r="G84" s="1136"/>
      <c r="H84" s="156" t="str">
        <f>IF(G84="","",G84-G84*COMPASS!$U$13)</f>
        <v/>
      </c>
    </row>
    <row r="85" spans="1:8" ht="15.6" customHeight="1">
      <c r="A85" s="196" t="s">
        <v>5</v>
      </c>
      <c r="B85" s="318" t="s">
        <v>216</v>
      </c>
      <c r="C85" s="130" t="s">
        <v>1</v>
      </c>
      <c r="D85" s="37" t="s">
        <v>5251</v>
      </c>
      <c r="E85" s="1126">
        <v>1</v>
      </c>
      <c r="F85" s="1127" t="s">
        <v>6984</v>
      </c>
      <c r="G85" s="1128">
        <v>1436.8237000000001</v>
      </c>
      <c r="H85" s="156">
        <f>IF(G85="","",G85-G85*COMPASS!$U$13)</f>
        <v>1436.8237000000001</v>
      </c>
    </row>
    <row r="86" spans="1:8" ht="15.6" customHeight="1">
      <c r="A86" s="196" t="s">
        <v>6</v>
      </c>
      <c r="B86" s="318" t="s">
        <v>216</v>
      </c>
      <c r="C86" s="130" t="s">
        <v>2</v>
      </c>
      <c r="D86" s="37" t="s">
        <v>5252</v>
      </c>
      <c r="E86" s="1126">
        <v>1</v>
      </c>
      <c r="F86" s="1127" t="s">
        <v>6984</v>
      </c>
      <c r="G86" s="1128">
        <v>1579.8120000000001</v>
      </c>
      <c r="H86" s="156">
        <f>IF(G86="","",G86-G86*COMPASS!$U$13)</f>
        <v>1579.8120000000001</v>
      </c>
    </row>
    <row r="87" spans="1:8" ht="15.6" customHeight="1">
      <c r="A87" s="196" t="s">
        <v>7</v>
      </c>
      <c r="B87" s="318" t="s">
        <v>216</v>
      </c>
      <c r="C87" s="130" t="s">
        <v>3</v>
      </c>
      <c r="D87" s="37" t="s">
        <v>5253</v>
      </c>
      <c r="E87" s="1126">
        <v>1</v>
      </c>
      <c r="F87" s="1127" t="s">
        <v>6984</v>
      </c>
      <c r="G87" s="1128">
        <v>1768.4459000000002</v>
      </c>
      <c r="H87" s="156">
        <f>IF(G87="","",G87-G87*COMPASS!$U$13)</f>
        <v>1768.4459000000002</v>
      </c>
    </row>
    <row r="88" spans="1:8" ht="15.6" customHeight="1">
      <c r="A88" s="196" t="s">
        <v>8</v>
      </c>
      <c r="B88" s="318" t="s">
        <v>216</v>
      </c>
      <c r="C88" s="130" t="s">
        <v>4</v>
      </c>
      <c r="D88" s="37" t="s">
        <v>5254</v>
      </c>
      <c r="E88" s="1126">
        <v>1</v>
      </c>
      <c r="F88" s="1127" t="s">
        <v>6984</v>
      </c>
      <c r="G88" s="1128">
        <v>1898.4914000000001</v>
      </c>
      <c r="H88" s="156">
        <f>IF(G88="","",G88-G88*COMPASS!$U$13)</f>
        <v>1898.4914000000001</v>
      </c>
    </row>
    <row r="89" spans="1:8" ht="15.6" customHeight="1">
      <c r="A89" s="128" t="s">
        <v>2981</v>
      </c>
      <c r="B89" s="319"/>
      <c r="C89" s="129"/>
      <c r="D89" s="1066"/>
      <c r="E89" s="540"/>
      <c r="F89" s="71"/>
      <c r="G89" s="541"/>
      <c r="H89" s="156" t="str">
        <f>IF(G89="","",G89-G89*COMPASS!$U$13)</f>
        <v/>
      </c>
    </row>
    <row r="90" spans="1:8" ht="15.6" customHeight="1">
      <c r="A90" s="196" t="s">
        <v>10118</v>
      </c>
      <c r="B90" s="318" t="s">
        <v>216</v>
      </c>
      <c r="C90" s="130" t="s">
        <v>8646</v>
      </c>
      <c r="D90" s="37" t="s">
        <v>5255</v>
      </c>
      <c r="E90" s="1126">
        <v>1</v>
      </c>
      <c r="F90" s="1127" t="s">
        <v>6984</v>
      </c>
      <c r="G90" s="1128">
        <v>288.60899999999998</v>
      </c>
      <c r="H90" s="156">
        <f>IF(G90="","",G90-G90*COMPASS!$U$13)</f>
        <v>288.60899999999998</v>
      </c>
    </row>
    <row r="91" spans="1:8" ht="15.6" customHeight="1">
      <c r="A91" s="196" t="s">
        <v>10119</v>
      </c>
      <c r="B91" s="318" t="s">
        <v>216</v>
      </c>
      <c r="C91" s="130" t="s">
        <v>8645</v>
      </c>
      <c r="D91" s="37" t="s">
        <v>5256</v>
      </c>
      <c r="E91" s="1126">
        <v>1</v>
      </c>
      <c r="F91" s="1127" t="s">
        <v>6984</v>
      </c>
      <c r="G91" s="1128">
        <v>303.55200000000002</v>
      </c>
      <c r="H91" s="156">
        <f>IF(G91="","",G91-G91*COMPASS!$U$13)</f>
        <v>303.55200000000002</v>
      </c>
    </row>
    <row r="92" spans="1:8" ht="15.6" customHeight="1">
      <c r="A92" s="196" t="s">
        <v>2943</v>
      </c>
      <c r="B92" s="318" t="s">
        <v>216</v>
      </c>
      <c r="C92" s="130" t="s">
        <v>8644</v>
      </c>
      <c r="D92" s="37" t="s">
        <v>5257</v>
      </c>
      <c r="E92" s="1126">
        <v>1</v>
      </c>
      <c r="F92" s="1127" t="s">
        <v>6984</v>
      </c>
      <c r="G92" s="1128">
        <v>305.79599999999999</v>
      </c>
      <c r="H92" s="156">
        <f>IF(G92="","",G92-G92*COMPASS!$U$13)</f>
        <v>305.79599999999999</v>
      </c>
    </row>
    <row r="93" spans="1:8" ht="15.6" customHeight="1">
      <c r="A93" s="196" t="s">
        <v>2944</v>
      </c>
      <c r="B93" s="318" t="s">
        <v>216</v>
      </c>
      <c r="C93" s="130" t="s">
        <v>8643</v>
      </c>
      <c r="D93" s="37" t="s">
        <v>5258</v>
      </c>
      <c r="E93" s="1126">
        <v>1</v>
      </c>
      <c r="F93" s="1127" t="s">
        <v>6984</v>
      </c>
      <c r="G93" s="1128">
        <v>330.35250000000002</v>
      </c>
      <c r="H93" s="156">
        <f>IF(G93="","",G93-G93*COMPASS!$U$13)</f>
        <v>330.35250000000002</v>
      </c>
    </row>
    <row r="94" spans="1:8" ht="15.6" customHeight="1">
      <c r="A94" s="196" t="s">
        <v>2945</v>
      </c>
      <c r="B94" s="318" t="s">
        <v>216</v>
      </c>
      <c r="C94" s="130" t="s">
        <v>8642</v>
      </c>
      <c r="D94" s="37" t="s">
        <v>5259</v>
      </c>
      <c r="E94" s="1126">
        <v>1</v>
      </c>
      <c r="F94" s="1127" t="s">
        <v>6984</v>
      </c>
      <c r="G94" s="1128">
        <v>327.11399999999998</v>
      </c>
      <c r="H94" s="156">
        <f>IF(G94="","",G94-G94*COMPASS!$U$13)</f>
        <v>327.11399999999998</v>
      </c>
    </row>
    <row r="95" spans="1:8" ht="15.6" customHeight="1">
      <c r="A95" s="196" t="s">
        <v>2946</v>
      </c>
      <c r="B95" s="318" t="s">
        <v>216</v>
      </c>
      <c r="C95" s="130" t="s">
        <v>8641</v>
      </c>
      <c r="D95" s="37" t="s">
        <v>5260</v>
      </c>
      <c r="E95" s="1126">
        <v>1</v>
      </c>
      <c r="F95" s="1127" t="s">
        <v>6984</v>
      </c>
      <c r="G95" s="1128">
        <v>353.30250000000001</v>
      </c>
      <c r="H95" s="156">
        <f>IF(G95="","",G95-G95*COMPASS!$U$13)</f>
        <v>353.30250000000001</v>
      </c>
    </row>
    <row r="96" spans="1:8" ht="15.6" customHeight="1">
      <c r="A96" s="196" t="s">
        <v>2947</v>
      </c>
      <c r="B96" s="318" t="s">
        <v>467</v>
      </c>
      <c r="C96" s="130" t="s">
        <v>8640</v>
      </c>
      <c r="D96" s="37" t="s">
        <v>5261</v>
      </c>
      <c r="E96" s="1126">
        <v>1</v>
      </c>
      <c r="F96" s="1127" t="s">
        <v>6984</v>
      </c>
      <c r="G96" s="1128">
        <v>361.13099999999997</v>
      </c>
      <c r="H96" s="156">
        <f>IF(G96="","",G96-G96*COMPASS!$U$13)</f>
        <v>361.13099999999997</v>
      </c>
    </row>
    <row r="97" spans="1:8" ht="15.6" customHeight="1">
      <c r="A97" s="196" t="s">
        <v>2948</v>
      </c>
      <c r="B97" s="318" t="s">
        <v>216</v>
      </c>
      <c r="C97" s="130" t="s">
        <v>8639</v>
      </c>
      <c r="D97" s="37" t="s">
        <v>5262</v>
      </c>
      <c r="E97" s="1126">
        <v>1</v>
      </c>
      <c r="F97" s="1127" t="s">
        <v>6984</v>
      </c>
      <c r="G97" s="1128">
        <v>390.15</v>
      </c>
      <c r="H97" s="156">
        <f>IF(G97="","",G97-G97*COMPASS!$U$13)</f>
        <v>390.15</v>
      </c>
    </row>
    <row r="98" spans="1:8" ht="15.6" customHeight="1">
      <c r="A98" s="128" t="s">
        <v>2982</v>
      </c>
      <c r="B98" s="319"/>
      <c r="C98" s="129"/>
      <c r="D98" s="1066"/>
      <c r="E98" s="540"/>
      <c r="F98" s="71"/>
      <c r="G98" s="541"/>
      <c r="H98" s="156" t="str">
        <f>IF(G98="","",G98-G98*COMPASS!$U$13)</f>
        <v/>
      </c>
    </row>
    <row r="99" spans="1:8" ht="15.6" customHeight="1">
      <c r="A99" s="196" t="s">
        <v>2967</v>
      </c>
      <c r="B99" s="318" t="s">
        <v>216</v>
      </c>
      <c r="C99" s="130" t="s">
        <v>8638</v>
      </c>
      <c r="D99" s="37" t="s">
        <v>5263</v>
      </c>
      <c r="E99" s="1126">
        <v>1</v>
      </c>
      <c r="F99" s="1127" t="s">
        <v>6984</v>
      </c>
      <c r="G99" s="1128">
        <v>321.35099999999994</v>
      </c>
      <c r="H99" s="156">
        <f>IF(G99="","",G99-G99*COMPASS!$U$13)</f>
        <v>321.35099999999994</v>
      </c>
    </row>
    <row r="100" spans="1:8" ht="15.6" customHeight="1">
      <c r="A100" s="196" t="s">
        <v>2968</v>
      </c>
      <c r="B100" s="318" t="s">
        <v>216</v>
      </c>
      <c r="C100" s="130" t="s">
        <v>8637</v>
      </c>
      <c r="D100" s="37" t="s">
        <v>5264</v>
      </c>
      <c r="E100" s="1126">
        <v>1</v>
      </c>
      <c r="F100" s="1127" t="s">
        <v>6984</v>
      </c>
      <c r="G100" s="1128">
        <v>347.15699999999993</v>
      </c>
      <c r="H100" s="156">
        <f>IF(G100="","",G100-G100*COMPASS!$U$13)</f>
        <v>347.15699999999993</v>
      </c>
    </row>
    <row r="101" spans="1:8" ht="15.6" customHeight="1">
      <c r="A101" s="196" t="s">
        <v>2969</v>
      </c>
      <c r="B101" s="318" t="s">
        <v>216</v>
      </c>
      <c r="C101" s="130" t="s">
        <v>8636</v>
      </c>
      <c r="D101" s="37" t="s">
        <v>5265</v>
      </c>
      <c r="E101" s="1126">
        <v>1</v>
      </c>
      <c r="F101" s="1127" t="s">
        <v>6984</v>
      </c>
      <c r="G101" s="1128">
        <v>343.07699999999994</v>
      </c>
      <c r="H101" s="156">
        <f>IF(G101="","",G101-G101*COMPASS!$U$13)</f>
        <v>343.07699999999994</v>
      </c>
    </row>
    <row r="102" spans="1:8" ht="15.6" customHeight="1">
      <c r="A102" s="196" t="s">
        <v>2970</v>
      </c>
      <c r="B102" s="318" t="s">
        <v>216</v>
      </c>
      <c r="C102" s="130" t="s">
        <v>8635</v>
      </c>
      <c r="D102" s="37" t="s">
        <v>5266</v>
      </c>
      <c r="E102" s="1126">
        <v>1</v>
      </c>
      <c r="F102" s="1127" t="s">
        <v>6984</v>
      </c>
      <c r="G102" s="1128">
        <v>370.56599999999997</v>
      </c>
      <c r="H102" s="156">
        <f>IF(G102="","",G102-G102*COMPASS!$U$13)</f>
        <v>370.56599999999997</v>
      </c>
    </row>
    <row r="103" spans="1:8" ht="15.6" customHeight="1">
      <c r="A103" s="196" t="s">
        <v>2971</v>
      </c>
      <c r="B103" s="318" t="s">
        <v>467</v>
      </c>
      <c r="C103" s="130" t="s">
        <v>8634</v>
      </c>
      <c r="D103" s="37" t="s">
        <v>5267</v>
      </c>
      <c r="E103" s="1126">
        <v>1</v>
      </c>
      <c r="F103" s="1127" t="s">
        <v>6984</v>
      </c>
      <c r="G103" s="1128">
        <v>368.04149999999998</v>
      </c>
      <c r="H103" s="156">
        <f>IF(G103="","",G103-G103*COMPASS!$U$13)</f>
        <v>368.04149999999998</v>
      </c>
    </row>
    <row r="104" spans="1:8" ht="15.6" customHeight="1">
      <c r="A104" s="196" t="s">
        <v>2972</v>
      </c>
      <c r="B104" s="318" t="s">
        <v>216</v>
      </c>
      <c r="C104" s="130" t="s">
        <v>8633</v>
      </c>
      <c r="D104" s="37" t="s">
        <v>5268</v>
      </c>
      <c r="E104" s="1126">
        <v>1</v>
      </c>
      <c r="F104" s="1127" t="s">
        <v>6984</v>
      </c>
      <c r="G104" s="1128">
        <v>397.54499999999996</v>
      </c>
      <c r="H104" s="156">
        <f>IF(G104="","",G104-G104*COMPASS!$U$13)</f>
        <v>397.54499999999996</v>
      </c>
    </row>
    <row r="105" spans="1:8" ht="15.6" customHeight="1">
      <c r="A105" s="196" t="s">
        <v>2973</v>
      </c>
      <c r="B105" s="318" t="s">
        <v>216</v>
      </c>
      <c r="C105" s="130" t="s">
        <v>8632</v>
      </c>
      <c r="D105" s="37" t="s">
        <v>5269</v>
      </c>
      <c r="E105" s="1126">
        <v>1</v>
      </c>
      <c r="F105" s="1127" t="s">
        <v>6984</v>
      </c>
      <c r="G105" s="1128">
        <v>389.74199999999996</v>
      </c>
      <c r="H105" s="156">
        <f>IF(G105="","",G105-G105*COMPASS!$U$13)</f>
        <v>389.74199999999996</v>
      </c>
    </row>
    <row r="106" spans="1:8" ht="15.6" customHeight="1">
      <c r="A106" s="196" t="s">
        <v>2974</v>
      </c>
      <c r="B106" s="318" t="s">
        <v>216</v>
      </c>
      <c r="C106" s="130" t="s">
        <v>8631</v>
      </c>
      <c r="D106" s="37" t="s">
        <v>5270</v>
      </c>
      <c r="E106" s="1126">
        <v>1</v>
      </c>
      <c r="F106" s="1127" t="s">
        <v>6984</v>
      </c>
      <c r="G106" s="1128">
        <v>420.82649999999995</v>
      </c>
      <c r="H106" s="156">
        <f>IF(G106="","",G106-G106*COMPASS!$U$13)</f>
        <v>420.82649999999995</v>
      </c>
    </row>
    <row r="107" spans="1:8" ht="15.6" customHeight="1">
      <c r="A107" s="196" t="s">
        <v>2975</v>
      </c>
      <c r="B107" s="318" t="s">
        <v>216</v>
      </c>
      <c r="C107" s="130" t="s">
        <v>8630</v>
      </c>
      <c r="D107" s="37" t="s">
        <v>5271</v>
      </c>
      <c r="E107" s="1126">
        <v>1</v>
      </c>
      <c r="F107" s="1127" t="s">
        <v>6984</v>
      </c>
      <c r="G107" s="1128">
        <v>447.47399999999993</v>
      </c>
      <c r="H107" s="156">
        <f>IF(G107="","",G107-G107*COMPASS!$U$13)</f>
        <v>447.47399999999993</v>
      </c>
    </row>
    <row r="108" spans="1:8" ht="15.6" customHeight="1">
      <c r="A108" s="196" t="s">
        <v>2976</v>
      </c>
      <c r="B108" s="318" t="s">
        <v>216</v>
      </c>
      <c r="C108" s="130" t="s">
        <v>8629</v>
      </c>
      <c r="D108" s="37" t="s">
        <v>5272</v>
      </c>
      <c r="E108" s="1126">
        <v>1</v>
      </c>
      <c r="F108" s="1127" t="s">
        <v>6984</v>
      </c>
      <c r="G108" s="1128">
        <v>483.14849999999996</v>
      </c>
      <c r="H108" s="156">
        <f>IF(G108="","",G108-G108*COMPASS!$U$13)</f>
        <v>483.14849999999996</v>
      </c>
    </row>
    <row r="109" spans="1:8" ht="15.6" customHeight="1">
      <c r="A109" s="128" t="s">
        <v>2983</v>
      </c>
      <c r="B109" s="319"/>
      <c r="C109" s="129"/>
      <c r="D109" s="1066"/>
      <c r="E109" s="540"/>
      <c r="F109" s="71"/>
      <c r="G109" s="541"/>
      <c r="H109" s="156" t="str">
        <f>IF(G109="","",G109-G109*COMPASS!$U$13)</f>
        <v/>
      </c>
    </row>
    <row r="110" spans="1:8" ht="15.6" customHeight="1">
      <c r="A110" s="196" t="s">
        <v>2949</v>
      </c>
      <c r="B110" s="318" t="s">
        <v>216</v>
      </c>
      <c r="C110" s="130" t="s">
        <v>8628</v>
      </c>
      <c r="D110" s="37" t="s">
        <v>5273</v>
      </c>
      <c r="E110" s="1126">
        <v>1</v>
      </c>
      <c r="F110" s="1127" t="s">
        <v>6984</v>
      </c>
      <c r="G110" s="1128">
        <v>454.30839000000003</v>
      </c>
      <c r="H110" s="156">
        <f>IF(G110="","",G110-G110*COMPASS!$U$13)</f>
        <v>454.30839000000003</v>
      </c>
    </row>
    <row r="111" spans="1:8" ht="15.6" customHeight="1">
      <c r="A111" s="196" t="s">
        <v>2950</v>
      </c>
      <c r="B111" s="318" t="s">
        <v>216</v>
      </c>
      <c r="C111" s="130" t="s">
        <v>8627</v>
      </c>
      <c r="D111" s="37" t="s">
        <v>5274</v>
      </c>
      <c r="E111" s="1126">
        <v>1</v>
      </c>
      <c r="F111" s="1127" t="s">
        <v>6984</v>
      </c>
      <c r="G111" s="1128">
        <v>490.67955000000006</v>
      </c>
      <c r="H111" s="156">
        <f>IF(G111="","",G111-G111*COMPASS!$U$13)</f>
        <v>490.67955000000006</v>
      </c>
    </row>
    <row r="112" spans="1:8" ht="15.6" customHeight="1">
      <c r="A112" s="196" t="s">
        <v>2951</v>
      </c>
      <c r="B112" s="318" t="s">
        <v>216</v>
      </c>
      <c r="C112" s="130" t="s">
        <v>8626</v>
      </c>
      <c r="D112" s="37" t="s">
        <v>5275</v>
      </c>
      <c r="E112" s="1126">
        <v>1</v>
      </c>
      <c r="F112" s="1127" t="s">
        <v>6984</v>
      </c>
      <c r="G112" s="1128">
        <v>479.70198000000005</v>
      </c>
      <c r="H112" s="156">
        <f>IF(G112="","",G112-G112*COMPASS!$U$13)</f>
        <v>479.70198000000005</v>
      </c>
    </row>
    <row r="113" spans="1:8" ht="15.6" customHeight="1">
      <c r="A113" s="196" t="s">
        <v>2952</v>
      </c>
      <c r="B113" s="318" t="s">
        <v>216</v>
      </c>
      <c r="C113" s="130" t="s">
        <v>8625</v>
      </c>
      <c r="D113" s="37" t="s">
        <v>5276</v>
      </c>
      <c r="E113" s="1126">
        <v>1</v>
      </c>
      <c r="F113" s="1127" t="s">
        <v>6984</v>
      </c>
      <c r="G113" s="1128">
        <v>518.11073999999996</v>
      </c>
      <c r="H113" s="156">
        <f>IF(G113="","",G113-G113*COMPASS!$U$13)</f>
        <v>518.11073999999996</v>
      </c>
    </row>
    <row r="114" spans="1:8" ht="15.6" customHeight="1">
      <c r="A114" s="196" t="s">
        <v>2953</v>
      </c>
      <c r="B114" s="318" t="s">
        <v>467</v>
      </c>
      <c r="C114" s="130" t="s">
        <v>8624</v>
      </c>
      <c r="D114" s="37" t="s">
        <v>5277</v>
      </c>
      <c r="E114" s="1126">
        <v>1</v>
      </c>
      <c r="F114" s="1127" t="s">
        <v>6984</v>
      </c>
      <c r="G114" s="1128">
        <v>501.32601000000005</v>
      </c>
      <c r="H114" s="156">
        <f>IF(G114="","",G114-G114*COMPASS!$U$13)</f>
        <v>501.32601000000005</v>
      </c>
    </row>
    <row r="115" spans="1:8" ht="15.6" customHeight="1">
      <c r="A115" s="196" t="s">
        <v>2954</v>
      </c>
      <c r="B115" s="318" t="s">
        <v>216</v>
      </c>
      <c r="C115" s="130" t="s">
        <v>8623</v>
      </c>
      <c r="D115" s="37" t="s">
        <v>5278</v>
      </c>
      <c r="E115" s="1126">
        <v>1</v>
      </c>
      <c r="F115" s="1127" t="s">
        <v>6984</v>
      </c>
      <c r="G115" s="1128">
        <v>541.49220000000003</v>
      </c>
      <c r="H115" s="156">
        <f>IF(G115="","",G115-G115*COMPASS!$U$13)</f>
        <v>541.49220000000003</v>
      </c>
    </row>
    <row r="116" spans="1:8" ht="15.6" customHeight="1">
      <c r="A116" s="196" t="s">
        <v>2955</v>
      </c>
      <c r="B116" s="318" t="s">
        <v>216</v>
      </c>
      <c r="C116" s="130" t="s">
        <v>8622</v>
      </c>
      <c r="D116" s="37" t="s">
        <v>5279</v>
      </c>
      <c r="E116" s="1126">
        <v>1</v>
      </c>
      <c r="F116" s="1127" t="s">
        <v>6984</v>
      </c>
      <c r="G116" s="1128">
        <v>555.34788000000003</v>
      </c>
      <c r="H116" s="156">
        <f>IF(G116="","",G116-G116*COMPASS!$U$13)</f>
        <v>555.34788000000003</v>
      </c>
    </row>
    <row r="117" spans="1:8" ht="15.6" customHeight="1">
      <c r="A117" s="196" t="s">
        <v>2956</v>
      </c>
      <c r="B117" s="318" t="s">
        <v>216</v>
      </c>
      <c r="C117" s="130" t="s">
        <v>8621</v>
      </c>
      <c r="D117" s="37" t="s">
        <v>5280</v>
      </c>
      <c r="E117" s="1126">
        <v>1</v>
      </c>
      <c r="F117" s="1127" t="s">
        <v>6984</v>
      </c>
      <c r="G117" s="1128">
        <v>599.92038000000002</v>
      </c>
      <c r="H117" s="156">
        <f>IF(G117="","",G117-G117*COMPASS!$U$13)</f>
        <v>599.92038000000002</v>
      </c>
    </row>
    <row r="118" spans="1:8" ht="15.6" customHeight="1">
      <c r="A118" s="128" t="s">
        <v>2522</v>
      </c>
      <c r="B118" s="319"/>
      <c r="C118" s="129"/>
      <c r="D118" s="1066"/>
      <c r="E118" s="540"/>
      <c r="F118" s="71"/>
      <c r="G118" s="541"/>
      <c r="H118" s="156" t="str">
        <f>IF(G118="","",G118-G118*COMPASS!$U$13)</f>
        <v/>
      </c>
    </row>
    <row r="119" spans="1:8" ht="15.6" customHeight="1">
      <c r="A119" s="196" t="s">
        <v>2544</v>
      </c>
      <c r="B119" s="318" t="s">
        <v>216</v>
      </c>
      <c r="C119" s="130" t="s">
        <v>8620</v>
      </c>
      <c r="D119" s="37" t="s">
        <v>8619</v>
      </c>
      <c r="E119" s="1137">
        <v>1</v>
      </c>
      <c r="F119" s="1127" t="s">
        <v>6984</v>
      </c>
      <c r="G119" s="1128">
        <v>226.14207999999996</v>
      </c>
      <c r="H119" s="156">
        <f>IF(G119="","",G119-G119*COMPASS!$U$13)</f>
        <v>226.14207999999996</v>
      </c>
    </row>
    <row r="120" spans="1:8" ht="15.6" customHeight="1">
      <c r="A120" s="196" t="s">
        <v>2545</v>
      </c>
      <c r="B120" s="318" t="s">
        <v>216</v>
      </c>
      <c r="C120" s="130" t="s">
        <v>8618</v>
      </c>
      <c r="D120" s="37" t="s">
        <v>5281</v>
      </c>
      <c r="E120" s="1137">
        <v>1</v>
      </c>
      <c r="F120" s="1127" t="s">
        <v>6984</v>
      </c>
      <c r="G120" s="1128">
        <v>18.664127999999998</v>
      </c>
      <c r="H120" s="156">
        <f>IF(G120="","",G120-G120*COMPASS!$U$13)</f>
        <v>18.664127999999998</v>
      </c>
    </row>
    <row r="121" spans="1:8" ht="15.6" customHeight="1">
      <c r="A121" s="196" t="s">
        <v>2546</v>
      </c>
      <c r="B121" s="318" t="s">
        <v>216</v>
      </c>
      <c r="C121" s="130" t="s">
        <v>8617</v>
      </c>
      <c r="D121" s="37" t="s">
        <v>5282</v>
      </c>
      <c r="E121" s="1137">
        <v>1</v>
      </c>
      <c r="F121" s="1127" t="s">
        <v>6984</v>
      </c>
      <c r="G121" s="1128">
        <v>26.885231999999998</v>
      </c>
      <c r="H121" s="156">
        <f>IF(G121="","",G121-G121*COMPASS!$U$13)</f>
        <v>26.885231999999998</v>
      </c>
    </row>
    <row r="122" spans="1:8" ht="15.6" customHeight="1">
      <c r="A122" s="196" t="s">
        <v>489</v>
      </c>
      <c r="B122" s="318" t="s">
        <v>216</v>
      </c>
      <c r="C122" s="130" t="s">
        <v>2619</v>
      </c>
      <c r="D122" s="37" t="s">
        <v>5283</v>
      </c>
      <c r="E122" s="1137">
        <v>1</v>
      </c>
      <c r="F122" s="1127" t="s">
        <v>6984</v>
      </c>
      <c r="G122" s="1128">
        <v>106.65215999999999</v>
      </c>
      <c r="H122" s="156">
        <f>IF(G122="","",G122-G122*COMPASS!$U$13)</f>
        <v>106.65215999999999</v>
      </c>
    </row>
    <row r="123" spans="1:8" ht="15.6" customHeight="1">
      <c r="A123" s="196" t="s">
        <v>2547</v>
      </c>
      <c r="B123" s="318" t="s">
        <v>216</v>
      </c>
      <c r="C123" s="130" t="s">
        <v>8616</v>
      </c>
      <c r="D123" s="37" t="s">
        <v>5284</v>
      </c>
      <c r="E123" s="1137">
        <v>1</v>
      </c>
      <c r="F123" s="1127" t="s">
        <v>6984</v>
      </c>
      <c r="G123" s="1128">
        <v>20.466351999999997</v>
      </c>
      <c r="H123" s="156">
        <f>IF(G123="","",G123-G123*COMPASS!$U$13)</f>
        <v>20.466351999999997</v>
      </c>
    </row>
    <row r="124" spans="1:8" ht="15.6" customHeight="1">
      <c r="A124" s="196" t="s">
        <v>2548</v>
      </c>
      <c r="B124" s="318" t="s">
        <v>216</v>
      </c>
      <c r="C124" s="130" t="s">
        <v>8615</v>
      </c>
      <c r="D124" s="37" t="s">
        <v>5285</v>
      </c>
      <c r="E124" s="1137">
        <v>1</v>
      </c>
      <c r="F124" s="1127" t="s">
        <v>6984</v>
      </c>
      <c r="G124" s="1128">
        <v>54.856735999999998</v>
      </c>
      <c r="H124" s="156">
        <f>IF(G124="","",G124-G124*COMPASS!$U$13)</f>
        <v>54.856735999999998</v>
      </c>
    </row>
    <row r="125" spans="1:8" ht="15.6" customHeight="1">
      <c r="A125" s="128" t="s">
        <v>3006</v>
      </c>
      <c r="B125" s="319"/>
      <c r="C125" s="129"/>
      <c r="D125" s="1066"/>
      <c r="E125" s="540"/>
      <c r="F125" s="71"/>
      <c r="G125" s="541"/>
      <c r="H125" s="156" t="str">
        <f>IF(G125="","",G125-G125*COMPASS!$U$13)</f>
        <v/>
      </c>
    </row>
    <row r="126" spans="1:8" ht="15.6" customHeight="1">
      <c r="A126" s="196" t="s">
        <v>3011</v>
      </c>
      <c r="B126" s="318" t="s">
        <v>216</v>
      </c>
      <c r="C126" s="130" t="s">
        <v>8614</v>
      </c>
      <c r="D126" s="37" t="s">
        <v>5286</v>
      </c>
      <c r="E126" s="1126">
        <v>1</v>
      </c>
      <c r="F126" s="1127" t="s">
        <v>6984</v>
      </c>
      <c r="G126" s="1132">
        <v>838.35510399999987</v>
      </c>
      <c r="H126" s="156">
        <f>IF(G126="","",G126-G126*COMPASS!$U$13)</f>
        <v>838.35510399999987</v>
      </c>
    </row>
    <row r="127" spans="1:8" ht="15.6" customHeight="1">
      <c r="A127" s="196" t="s">
        <v>3012</v>
      </c>
      <c r="B127" s="318" t="s">
        <v>216</v>
      </c>
      <c r="C127" s="130" t="s">
        <v>8613</v>
      </c>
      <c r="D127" s="37" t="s">
        <v>5287</v>
      </c>
      <c r="E127" s="1126">
        <v>1</v>
      </c>
      <c r="F127" s="1127" t="s">
        <v>6984</v>
      </c>
      <c r="G127" s="1132">
        <v>1058.8246200000001</v>
      </c>
      <c r="H127" s="156">
        <f>IF(G127="","",G127-G127*COMPASS!$U$13)</f>
        <v>1058.8246200000001</v>
      </c>
    </row>
    <row r="128" spans="1:8" ht="15.6" customHeight="1">
      <c r="A128" s="196" t="s">
        <v>3013</v>
      </c>
      <c r="B128" s="318" t="s">
        <v>467</v>
      </c>
      <c r="C128" s="130" t="s">
        <v>8612</v>
      </c>
      <c r="D128" s="37" t="s">
        <v>5288</v>
      </c>
      <c r="E128" s="1130">
        <v>1</v>
      </c>
      <c r="F128" s="1127" t="s">
        <v>6984</v>
      </c>
      <c r="G128" s="1133">
        <v>867.12785000000008</v>
      </c>
      <c r="H128" s="156">
        <f>IF(G128="","",G128-G128*COMPASS!$U$13)</f>
        <v>867.12785000000008</v>
      </c>
    </row>
    <row r="129" spans="1:8" ht="15.6" customHeight="1">
      <c r="A129" s="196" t="s">
        <v>3014</v>
      </c>
      <c r="B129" s="318" t="s">
        <v>216</v>
      </c>
      <c r="C129" s="130" t="s">
        <v>8611</v>
      </c>
      <c r="D129" s="37" t="s">
        <v>5289</v>
      </c>
      <c r="E129" s="1130">
        <v>1</v>
      </c>
      <c r="F129" s="1127" t="s">
        <v>6984</v>
      </c>
      <c r="G129" s="1133">
        <v>917.21088000000009</v>
      </c>
      <c r="H129" s="156">
        <f>IF(G129="","",G129-G129*COMPASS!$U$13)</f>
        <v>917.21088000000009</v>
      </c>
    </row>
    <row r="130" spans="1:8" ht="15.6" customHeight="1">
      <c r="A130" s="196" t="s">
        <v>3015</v>
      </c>
      <c r="B130" s="318" t="s">
        <v>467</v>
      </c>
      <c r="C130" s="130" t="s">
        <v>8610</v>
      </c>
      <c r="D130" s="37" t="s">
        <v>5290</v>
      </c>
      <c r="E130" s="1130">
        <v>1</v>
      </c>
      <c r="F130" s="1127" t="s">
        <v>6984</v>
      </c>
      <c r="G130" s="1133">
        <v>930.04310000000009</v>
      </c>
      <c r="H130" s="156">
        <f>IF(G130="","",G130-G130*COMPASS!$U$13)</f>
        <v>930.04310000000009</v>
      </c>
    </row>
    <row r="131" spans="1:8" ht="15.6" customHeight="1">
      <c r="A131" s="196" t="s">
        <v>3016</v>
      </c>
      <c r="B131" s="318" t="s">
        <v>216</v>
      </c>
      <c r="C131" s="130" t="s">
        <v>8609</v>
      </c>
      <c r="D131" s="37" t="s">
        <v>5291</v>
      </c>
      <c r="E131" s="1130">
        <v>1</v>
      </c>
      <c r="F131" s="1127" t="s">
        <v>6984</v>
      </c>
      <c r="G131" s="1133">
        <v>1008.201532</v>
      </c>
      <c r="H131" s="156">
        <f>IF(G131="","",G131-G131*COMPASS!$U$13)</f>
        <v>1008.201532</v>
      </c>
    </row>
    <row r="132" spans="1:8" ht="15.6" customHeight="1">
      <c r="A132" s="196" t="s">
        <v>3017</v>
      </c>
      <c r="B132" s="318" t="s">
        <v>216</v>
      </c>
      <c r="C132" s="130" t="s">
        <v>8608</v>
      </c>
      <c r="D132" s="37" t="s">
        <v>5292</v>
      </c>
      <c r="E132" s="1130">
        <v>1</v>
      </c>
      <c r="F132" s="1127" t="s">
        <v>6984</v>
      </c>
      <c r="G132" s="1133">
        <v>1079.39202</v>
      </c>
      <c r="H132" s="156">
        <f>IF(G132="","",G132-G132*COMPASS!$U$13)</f>
        <v>1079.39202</v>
      </c>
    </row>
    <row r="133" spans="1:8" ht="15.6" customHeight="1">
      <c r="A133" s="196" t="s">
        <v>3018</v>
      </c>
      <c r="B133" s="318" t="s">
        <v>467</v>
      </c>
      <c r="C133" s="130" t="s">
        <v>8607</v>
      </c>
      <c r="D133" s="37" t="s">
        <v>5293</v>
      </c>
      <c r="E133" s="1130">
        <v>1</v>
      </c>
      <c r="F133" s="1127" t="s">
        <v>6984</v>
      </c>
      <c r="G133" s="1133">
        <v>1089.4363999999998</v>
      </c>
      <c r="H133" s="156">
        <f>IF(G133="","",G133-G133*COMPASS!$U$13)</f>
        <v>1089.4363999999998</v>
      </c>
    </row>
    <row r="134" spans="1:8" ht="15.6" customHeight="1">
      <c r="A134" s="196" t="s">
        <v>3019</v>
      </c>
      <c r="B134" s="318" t="s">
        <v>216</v>
      </c>
      <c r="C134" s="130" t="s">
        <v>8606</v>
      </c>
      <c r="D134" s="37" t="s">
        <v>5294</v>
      </c>
      <c r="E134" s="1130">
        <v>1</v>
      </c>
      <c r="F134" s="1127" t="s">
        <v>6984</v>
      </c>
      <c r="G134" s="1133">
        <v>1224.94146</v>
      </c>
      <c r="H134" s="156">
        <f>IF(G134="","",G134-G134*COMPASS!$U$13)</f>
        <v>1224.94146</v>
      </c>
    </row>
    <row r="135" spans="1:8" ht="15.6" customHeight="1">
      <c r="A135" s="196" t="s">
        <v>3020</v>
      </c>
      <c r="B135" s="318" t="s">
        <v>216</v>
      </c>
      <c r="C135" s="130" t="s">
        <v>8605</v>
      </c>
      <c r="D135" s="37" t="s">
        <v>5295</v>
      </c>
      <c r="E135" s="1130">
        <v>1</v>
      </c>
      <c r="F135" s="1127" t="s">
        <v>6984</v>
      </c>
      <c r="G135" s="1133">
        <v>946.5771400000001</v>
      </c>
      <c r="H135" s="156">
        <f>IF(G135="","",G135-G135*COMPASS!$U$13)</f>
        <v>946.5771400000001</v>
      </c>
    </row>
    <row r="136" spans="1:8" ht="15.6" customHeight="1">
      <c r="A136" s="196" t="s">
        <v>13639</v>
      </c>
      <c r="B136" s="318" t="s">
        <v>216</v>
      </c>
      <c r="C136" s="130" t="s">
        <v>13630</v>
      </c>
      <c r="D136" s="37" t="s">
        <v>13631</v>
      </c>
      <c r="E136" s="1130">
        <v>1</v>
      </c>
      <c r="F136" s="1127" t="s">
        <v>6984</v>
      </c>
      <c r="G136" s="1133">
        <v>991.85134000000016</v>
      </c>
      <c r="H136" s="156">
        <f>IF(G136="","",G136-G136*COMPASS!$U$13)</f>
        <v>991.85134000000016</v>
      </c>
    </row>
    <row r="137" spans="1:8" ht="15.6" customHeight="1">
      <c r="A137" s="196" t="s">
        <v>3021</v>
      </c>
      <c r="B137" s="318" t="s">
        <v>216</v>
      </c>
      <c r="C137" s="130" t="s">
        <v>8604</v>
      </c>
      <c r="D137" s="37" t="s">
        <v>5296</v>
      </c>
      <c r="E137" s="1130">
        <v>1</v>
      </c>
      <c r="F137" s="1127" t="s">
        <v>6984</v>
      </c>
      <c r="G137" s="1133">
        <v>1021.6305</v>
      </c>
      <c r="H137" s="156">
        <f>IF(G137="","",G137-G137*COMPASS!$U$13)</f>
        <v>1021.6305</v>
      </c>
    </row>
    <row r="138" spans="1:8" ht="15.6" customHeight="1">
      <c r="A138" s="196" t="s">
        <v>3022</v>
      </c>
      <c r="B138" s="318" t="s">
        <v>216</v>
      </c>
      <c r="C138" s="130" t="s">
        <v>8603</v>
      </c>
      <c r="D138" s="37" t="s">
        <v>5297</v>
      </c>
      <c r="E138" s="1130">
        <v>1</v>
      </c>
      <c r="F138" s="1127" t="s">
        <v>6984</v>
      </c>
      <c r="G138" s="1133">
        <v>1084.3304000000001</v>
      </c>
      <c r="H138" s="156">
        <f>IF(G138="","",G138-G138*COMPASS!$U$13)</f>
        <v>1084.3304000000001</v>
      </c>
    </row>
    <row r="139" spans="1:8" ht="15.6" customHeight="1">
      <c r="A139" s="196" t="s">
        <v>3023</v>
      </c>
      <c r="B139" s="318" t="s">
        <v>216</v>
      </c>
      <c r="C139" s="130" t="s">
        <v>8602</v>
      </c>
      <c r="D139" s="37" t="s">
        <v>5298</v>
      </c>
      <c r="E139" s="1130">
        <v>1</v>
      </c>
      <c r="F139" s="1127" t="s">
        <v>6984</v>
      </c>
      <c r="G139" s="1133">
        <v>1156.85808</v>
      </c>
      <c r="H139" s="156">
        <f>IF(G139="","",G139-G139*COMPASS!$U$13)</f>
        <v>1156.85808</v>
      </c>
    </row>
    <row r="140" spans="1:8" ht="15.6" customHeight="1">
      <c r="A140" s="196" t="s">
        <v>3024</v>
      </c>
      <c r="B140" s="318" t="s">
        <v>216</v>
      </c>
      <c r="C140" s="130" t="s">
        <v>8601</v>
      </c>
      <c r="D140" s="37" t="s">
        <v>5299</v>
      </c>
      <c r="E140" s="1130">
        <v>1</v>
      </c>
      <c r="F140" s="1127" t="s">
        <v>6984</v>
      </c>
      <c r="G140" s="1133">
        <v>1206.1816159999998</v>
      </c>
      <c r="H140" s="156">
        <f>IF(G140="","",G140-G140*COMPASS!$U$13)</f>
        <v>1206.1816159999998</v>
      </c>
    </row>
    <row r="141" spans="1:8" ht="15.6" customHeight="1">
      <c r="A141" s="196" t="s">
        <v>3025</v>
      </c>
      <c r="B141" s="318" t="s">
        <v>216</v>
      </c>
      <c r="C141" s="130" t="s">
        <v>8600</v>
      </c>
      <c r="D141" s="37" t="s">
        <v>5300</v>
      </c>
      <c r="E141" s="1130">
        <v>1</v>
      </c>
      <c r="F141" s="1127" t="s">
        <v>6984</v>
      </c>
      <c r="G141" s="1133">
        <v>1328.2063599999999</v>
      </c>
      <c r="H141" s="156">
        <f>IF(G141="","",G141-G141*COMPASS!$U$13)</f>
        <v>1328.2063599999999</v>
      </c>
    </row>
    <row r="142" spans="1:8" ht="15.6" customHeight="1">
      <c r="A142" s="410" t="s">
        <v>5301</v>
      </c>
      <c r="B142" s="318" t="s">
        <v>216</v>
      </c>
      <c r="C142" s="130" t="s">
        <v>8599</v>
      </c>
      <c r="D142" s="37" t="s">
        <v>5302</v>
      </c>
      <c r="E142" s="1130">
        <v>1</v>
      </c>
      <c r="F142" s="1127" t="s">
        <v>6984</v>
      </c>
      <c r="G142" s="1133">
        <v>1065.0604599999999</v>
      </c>
      <c r="H142" s="156">
        <f>IF(G142="","",G142-G142*COMPASS!$U$13)</f>
        <v>1065.0604599999999</v>
      </c>
    </row>
    <row r="143" spans="1:8" ht="15.6" customHeight="1">
      <c r="A143" s="196" t="s">
        <v>3026</v>
      </c>
      <c r="B143" s="318" t="s">
        <v>216</v>
      </c>
      <c r="C143" s="130" t="s">
        <v>8598</v>
      </c>
      <c r="D143" s="37" t="s">
        <v>5303</v>
      </c>
      <c r="E143" s="1130">
        <v>1</v>
      </c>
      <c r="F143" s="1127" t="s">
        <v>6984</v>
      </c>
      <c r="G143" s="1133">
        <v>1129.5160000000001</v>
      </c>
      <c r="H143" s="156">
        <f>IF(G143="","",G143-G143*COMPASS!$U$13)</f>
        <v>1129.5160000000001</v>
      </c>
    </row>
    <row r="144" spans="1:8" ht="15.6" customHeight="1">
      <c r="A144" s="196" t="s">
        <v>3027</v>
      </c>
      <c r="B144" s="318" t="s">
        <v>216</v>
      </c>
      <c r="C144" s="130" t="s">
        <v>8597</v>
      </c>
      <c r="D144" s="37" t="s">
        <v>5304</v>
      </c>
      <c r="E144" s="1130">
        <v>1</v>
      </c>
      <c r="F144" s="1127" t="s">
        <v>6984</v>
      </c>
      <c r="G144" s="1133">
        <v>1211.6535999999999</v>
      </c>
      <c r="H144" s="156">
        <f>IF(G144="","",G144-G144*COMPASS!$U$13)</f>
        <v>1211.6535999999999</v>
      </c>
    </row>
    <row r="145" spans="1:8" ht="15.6" customHeight="1">
      <c r="A145" s="196" t="s">
        <v>3028</v>
      </c>
      <c r="B145" s="318" t="s">
        <v>467</v>
      </c>
      <c r="C145" s="130" t="s">
        <v>8596</v>
      </c>
      <c r="D145" s="37" t="s">
        <v>5305</v>
      </c>
      <c r="E145" s="1130">
        <v>1</v>
      </c>
      <c r="F145" s="1127" t="s">
        <v>6984</v>
      </c>
      <c r="G145" s="1133">
        <v>1284.1620819999998</v>
      </c>
      <c r="H145" s="156">
        <f>IF(G145="","",G145-G145*COMPASS!$U$13)</f>
        <v>1284.1620819999998</v>
      </c>
    </row>
    <row r="146" spans="1:8" ht="15.6" customHeight="1">
      <c r="A146" s="196" t="s">
        <v>3029</v>
      </c>
      <c r="B146" s="318" t="s">
        <v>216</v>
      </c>
      <c r="C146" s="130" t="s">
        <v>8595</v>
      </c>
      <c r="D146" s="37" t="s">
        <v>5306</v>
      </c>
      <c r="E146" s="1130">
        <v>1</v>
      </c>
      <c r="F146" s="1127" t="s">
        <v>6984</v>
      </c>
      <c r="G146" s="1133">
        <v>1419.7799</v>
      </c>
      <c r="H146" s="156">
        <f>IF(G146="","",G146-G146*COMPASS!$U$13)</f>
        <v>1419.7799</v>
      </c>
    </row>
    <row r="147" spans="1:8" ht="15.6" customHeight="1">
      <c r="A147" s="196" t="s">
        <v>13640</v>
      </c>
      <c r="B147" s="318" t="s">
        <v>216</v>
      </c>
      <c r="C147" s="130" t="s">
        <v>13632</v>
      </c>
      <c r="D147" s="37" t="s">
        <v>13633</v>
      </c>
      <c r="E147" s="1130">
        <v>1</v>
      </c>
      <c r="F147" s="1127" t="s">
        <v>6984</v>
      </c>
      <c r="G147" s="1133">
        <v>1101.3271499999998</v>
      </c>
      <c r="H147" s="156">
        <f>IF(G147="","",G147-G147*COMPASS!$U$13)</f>
        <v>1101.3271499999998</v>
      </c>
    </row>
    <row r="148" spans="1:8" ht="15.6" customHeight="1">
      <c r="A148" s="196" t="s">
        <v>4220</v>
      </c>
      <c r="B148" s="318" t="s">
        <v>216</v>
      </c>
      <c r="C148" s="130" t="s">
        <v>8594</v>
      </c>
      <c r="D148" s="37" t="s">
        <v>5307</v>
      </c>
      <c r="E148" s="1130">
        <v>1</v>
      </c>
      <c r="F148" s="1127" t="s">
        <v>6984</v>
      </c>
      <c r="G148" s="1133">
        <v>1127.9488800000001</v>
      </c>
      <c r="H148" s="156">
        <f>IF(G148="","",G148-G148*COMPASS!$U$13)</f>
        <v>1127.9488800000001</v>
      </c>
    </row>
    <row r="149" spans="1:8" ht="15.6" customHeight="1">
      <c r="A149" s="196" t="s">
        <v>3030</v>
      </c>
      <c r="B149" s="318" t="s">
        <v>216</v>
      </c>
      <c r="C149" s="130" t="s">
        <v>8593</v>
      </c>
      <c r="D149" s="37" t="s">
        <v>5308</v>
      </c>
      <c r="E149" s="1130">
        <v>1</v>
      </c>
      <c r="F149" s="1127" t="s">
        <v>6984</v>
      </c>
      <c r="G149" s="1133">
        <v>1195.1514399999999</v>
      </c>
      <c r="H149" s="156">
        <f>IF(G149="","",G149-G149*COMPASS!$U$13)</f>
        <v>1195.1514399999999</v>
      </c>
    </row>
    <row r="150" spans="1:8" ht="15.6" customHeight="1">
      <c r="A150" s="196" t="s">
        <v>3031</v>
      </c>
      <c r="B150" s="318" t="s">
        <v>216</v>
      </c>
      <c r="C150" s="130" t="s">
        <v>8592</v>
      </c>
      <c r="D150" s="37" t="s">
        <v>5309</v>
      </c>
      <c r="E150" s="1130">
        <v>1</v>
      </c>
      <c r="F150" s="1127" t="s">
        <v>6984</v>
      </c>
      <c r="G150" s="1133">
        <v>1286.72768</v>
      </c>
      <c r="H150" s="156">
        <f>IF(G150="","",G150-G150*COMPASS!$U$13)</f>
        <v>1286.72768</v>
      </c>
    </row>
    <row r="151" spans="1:8" ht="15.6" customHeight="1">
      <c r="A151" s="196" t="s">
        <v>3032</v>
      </c>
      <c r="B151" s="318" t="s">
        <v>467</v>
      </c>
      <c r="C151" s="130" t="s">
        <v>8591</v>
      </c>
      <c r="D151" s="37" t="s">
        <v>5310</v>
      </c>
      <c r="E151" s="1130">
        <v>1</v>
      </c>
      <c r="F151" s="1127" t="s">
        <v>6984</v>
      </c>
      <c r="G151" s="1133">
        <v>1347.6661199999999</v>
      </c>
      <c r="H151" s="156">
        <f>IF(G151="","",G151-G151*COMPASS!$U$13)</f>
        <v>1347.6661199999999</v>
      </c>
    </row>
    <row r="152" spans="1:8" ht="15.6" customHeight="1">
      <c r="A152" s="196" t="s">
        <v>3033</v>
      </c>
      <c r="B152" s="318" t="s">
        <v>216</v>
      </c>
      <c r="C152" s="130" t="s">
        <v>8590</v>
      </c>
      <c r="D152" s="37" t="s">
        <v>5311</v>
      </c>
      <c r="E152" s="1126">
        <v>1</v>
      </c>
      <c r="F152" s="1127" t="s">
        <v>6984</v>
      </c>
      <c r="G152" s="1132">
        <v>1527.5765100000001</v>
      </c>
      <c r="H152" s="156">
        <f>IF(G152="","",G152-G152*COMPASS!$U$13)</f>
        <v>1527.5765100000001</v>
      </c>
    </row>
    <row r="153" spans="1:8" ht="15.6" customHeight="1">
      <c r="A153" s="128" t="s">
        <v>3007</v>
      </c>
      <c r="B153" s="319"/>
      <c r="C153" s="129"/>
      <c r="D153" s="1066"/>
      <c r="E153" s="540"/>
      <c r="F153" s="71"/>
      <c r="G153" s="541"/>
      <c r="H153" s="156" t="str">
        <f>IF(G153="","",G153-G153*COMPASS!$U$13)</f>
        <v/>
      </c>
    </row>
    <row r="154" spans="1:8" ht="15.6" customHeight="1">
      <c r="A154" s="196" t="s">
        <v>3034</v>
      </c>
      <c r="B154" s="318" t="s">
        <v>216</v>
      </c>
      <c r="C154" s="130" t="s">
        <v>8589</v>
      </c>
      <c r="D154" s="37" t="s">
        <v>5312</v>
      </c>
      <c r="E154" s="1126">
        <v>1</v>
      </c>
      <c r="F154" s="1127" t="s">
        <v>6984</v>
      </c>
      <c r="G154" s="1132">
        <v>1527.5765100000001</v>
      </c>
      <c r="H154" s="156">
        <f>IF(G154="","",G154-G154*COMPASS!$U$13)</f>
        <v>1527.5765100000001</v>
      </c>
    </row>
    <row r="155" spans="1:8" ht="15.6" customHeight="1">
      <c r="A155" s="196" t="s">
        <v>3035</v>
      </c>
      <c r="B155" s="318" t="s">
        <v>216</v>
      </c>
      <c r="C155" s="130" t="s">
        <v>8588</v>
      </c>
      <c r="D155" s="37" t="s">
        <v>5313</v>
      </c>
      <c r="E155" s="1126">
        <v>1</v>
      </c>
      <c r="F155" s="1127" t="s">
        <v>6984</v>
      </c>
      <c r="G155" s="1132">
        <v>1595.0573000000002</v>
      </c>
      <c r="H155" s="156">
        <f>IF(G155="","",G155-G155*COMPASS!$U$13)</f>
        <v>1595.0573000000002</v>
      </c>
    </row>
    <row r="156" spans="1:8" ht="15.6" customHeight="1">
      <c r="A156" s="196" t="s">
        <v>3036</v>
      </c>
      <c r="B156" s="318" t="s">
        <v>216</v>
      </c>
      <c r="C156" s="130" t="s">
        <v>8587</v>
      </c>
      <c r="D156" s="37" t="s">
        <v>5314</v>
      </c>
      <c r="E156" s="1126">
        <v>1</v>
      </c>
      <c r="F156" s="1127" t="s">
        <v>6984</v>
      </c>
      <c r="G156" s="1132">
        <v>1699.3652</v>
      </c>
      <c r="H156" s="156">
        <f>IF(G156="","",G156-G156*COMPASS!$U$13)</f>
        <v>1699.3652</v>
      </c>
    </row>
    <row r="157" spans="1:8" ht="15.6" customHeight="1">
      <c r="A157" s="196" t="s">
        <v>3037</v>
      </c>
      <c r="B157" s="318" t="s">
        <v>216</v>
      </c>
      <c r="C157" s="130" t="s">
        <v>8586</v>
      </c>
      <c r="D157" s="37" t="s">
        <v>5315</v>
      </c>
      <c r="E157" s="1130">
        <v>1</v>
      </c>
      <c r="F157" s="1127" t="s">
        <v>6984</v>
      </c>
      <c r="G157" s="1133">
        <v>1646.3336400000001</v>
      </c>
      <c r="H157" s="455">
        <f>IF(G157="","",G157-G157*COMPASS!$U$13)</f>
        <v>1646.3336400000001</v>
      </c>
    </row>
    <row r="158" spans="1:8" ht="15.6" customHeight="1">
      <c r="A158" s="196" t="s">
        <v>3038</v>
      </c>
      <c r="B158" s="318" t="s">
        <v>467</v>
      </c>
      <c r="C158" s="130" t="s">
        <v>8585</v>
      </c>
      <c r="D158" s="37" t="s">
        <v>5316</v>
      </c>
      <c r="E158" s="1130">
        <v>1</v>
      </c>
      <c r="F158" s="1127" t="s">
        <v>6984</v>
      </c>
      <c r="G158" s="1133">
        <v>1675.8900410000001</v>
      </c>
      <c r="H158" s="156">
        <f>IF(G158="","",G158-G158*COMPASS!$U$13)</f>
        <v>1675.8900410000001</v>
      </c>
    </row>
    <row r="159" spans="1:8" ht="15.6" customHeight="1">
      <c r="A159" s="196" t="s">
        <v>3039</v>
      </c>
      <c r="B159" s="318" t="s">
        <v>216</v>
      </c>
      <c r="C159" s="130" t="s">
        <v>8584</v>
      </c>
      <c r="D159" s="37" t="s">
        <v>5317</v>
      </c>
      <c r="E159" s="1126">
        <v>1</v>
      </c>
      <c r="F159" s="1127" t="s">
        <v>6984</v>
      </c>
      <c r="G159" s="1132">
        <v>1893.0214000000003</v>
      </c>
      <c r="H159" s="156">
        <f>IF(G159="","",G159-G159*COMPASS!$U$13)</f>
        <v>1893.0214000000003</v>
      </c>
    </row>
    <row r="160" spans="1:8" ht="15.6" customHeight="1">
      <c r="A160" s="128" t="s">
        <v>3008</v>
      </c>
      <c r="B160" s="319"/>
      <c r="C160" s="129"/>
      <c r="D160" s="1066"/>
      <c r="E160" s="540"/>
      <c r="F160" s="71"/>
      <c r="G160" s="541"/>
      <c r="H160" s="156" t="str">
        <f>IF(G160="","",G160-G160*COMPASS!$U$13)</f>
        <v/>
      </c>
    </row>
    <row r="161" spans="1:8" ht="15.6" customHeight="1">
      <c r="A161" s="196" t="s">
        <v>3040</v>
      </c>
      <c r="B161" s="318" t="s">
        <v>216</v>
      </c>
      <c r="C161" s="130" t="s">
        <v>8583</v>
      </c>
      <c r="D161" s="37" t="s">
        <v>5318</v>
      </c>
      <c r="E161" s="1126">
        <v>1</v>
      </c>
      <c r="F161" s="1127" t="s">
        <v>6984</v>
      </c>
      <c r="G161" s="1132">
        <v>1527.5765100000001</v>
      </c>
      <c r="H161" s="156">
        <f>IF(G161="","",G161-G161*COMPASS!$U$13)</f>
        <v>1527.5765100000001</v>
      </c>
    </row>
    <row r="162" spans="1:8" ht="15.6" customHeight="1">
      <c r="A162" s="196" t="s">
        <v>3041</v>
      </c>
      <c r="B162" s="318" t="s">
        <v>216</v>
      </c>
      <c r="C162" s="130" t="s">
        <v>8582</v>
      </c>
      <c r="D162" s="37" t="s">
        <v>5319</v>
      </c>
      <c r="E162" s="1126">
        <v>1</v>
      </c>
      <c r="F162" s="1127" t="s">
        <v>6984</v>
      </c>
      <c r="G162" s="1132">
        <v>1595.0573000000002</v>
      </c>
      <c r="H162" s="156">
        <f>IF(G162="","",G162-G162*COMPASS!$U$13)</f>
        <v>1595.0573000000002</v>
      </c>
    </row>
    <row r="163" spans="1:8" ht="15.6" customHeight="1">
      <c r="A163" s="196" t="s">
        <v>3042</v>
      </c>
      <c r="B163" s="318" t="s">
        <v>216</v>
      </c>
      <c r="C163" s="130" t="s">
        <v>8581</v>
      </c>
      <c r="D163" s="37" t="s">
        <v>5320</v>
      </c>
      <c r="E163" s="1126">
        <v>1</v>
      </c>
      <c r="F163" s="1127" t="s">
        <v>6984</v>
      </c>
      <c r="G163" s="1132">
        <v>1699.3652</v>
      </c>
      <c r="H163" s="156">
        <f>IF(G163="","",G163-G163*COMPASS!$U$13)</f>
        <v>1699.3652</v>
      </c>
    </row>
    <row r="164" spans="1:8" ht="15.6" customHeight="1">
      <c r="A164" s="196" t="s">
        <v>3043</v>
      </c>
      <c r="B164" s="318" t="s">
        <v>216</v>
      </c>
      <c r="C164" s="130" t="s">
        <v>8580</v>
      </c>
      <c r="D164" s="37" t="s">
        <v>5321</v>
      </c>
      <c r="E164" s="1126">
        <v>1</v>
      </c>
      <c r="F164" s="1127" t="s">
        <v>6984</v>
      </c>
      <c r="G164" s="1132">
        <v>1646.3336400000001</v>
      </c>
      <c r="H164" s="156">
        <f>IF(G164="","",G164-G164*COMPASS!$U$13)</f>
        <v>1646.3336400000001</v>
      </c>
    </row>
    <row r="165" spans="1:8" ht="15.6" customHeight="1">
      <c r="A165" s="196" t="s">
        <v>3044</v>
      </c>
      <c r="B165" s="318" t="s">
        <v>467</v>
      </c>
      <c r="C165" s="130" t="s">
        <v>8579</v>
      </c>
      <c r="D165" s="37" t="s">
        <v>5322</v>
      </c>
      <c r="E165" s="1130">
        <v>1</v>
      </c>
      <c r="F165" s="1127" t="s">
        <v>6984</v>
      </c>
      <c r="G165" s="1133">
        <v>1675.8900410000001</v>
      </c>
      <c r="H165" s="156">
        <f>IF(G165="","",G165-G165*COMPASS!$U$13)</f>
        <v>1675.8900410000001</v>
      </c>
    </row>
    <row r="166" spans="1:8" ht="15.6" customHeight="1">
      <c r="A166" s="196" t="s">
        <v>3045</v>
      </c>
      <c r="B166" s="318" t="s">
        <v>216</v>
      </c>
      <c r="C166" s="130" t="s">
        <v>8578</v>
      </c>
      <c r="D166" s="37" t="s">
        <v>5323</v>
      </c>
      <c r="E166" s="1126">
        <v>1</v>
      </c>
      <c r="F166" s="1127" t="s">
        <v>6984</v>
      </c>
      <c r="G166" s="1132">
        <v>1893.0214000000003</v>
      </c>
      <c r="H166" s="156">
        <f>IF(G166="","",G166-G166*COMPASS!$U$13)</f>
        <v>1893.0214000000003</v>
      </c>
    </row>
    <row r="167" spans="1:8" ht="15.6" customHeight="1">
      <c r="A167" s="128" t="s">
        <v>3009</v>
      </c>
      <c r="B167" s="319"/>
      <c r="C167" s="129"/>
      <c r="D167" s="1066"/>
      <c r="E167" s="540"/>
      <c r="F167" s="71"/>
      <c r="G167" s="541"/>
      <c r="H167" s="156" t="str">
        <f>IF(G167="","",G167-G167*COMPASS!$U$13)</f>
        <v/>
      </c>
    </row>
    <row r="168" spans="1:8" ht="15.6" customHeight="1">
      <c r="A168" s="196" t="s">
        <v>3046</v>
      </c>
      <c r="B168" s="318" t="s">
        <v>216</v>
      </c>
      <c r="C168" s="130" t="s">
        <v>8577</v>
      </c>
      <c r="D168" s="37" t="s">
        <v>5324</v>
      </c>
      <c r="E168" s="1130">
        <v>1</v>
      </c>
      <c r="F168" s="1127" t="s">
        <v>6984</v>
      </c>
      <c r="G168" s="1133">
        <v>1903.69514</v>
      </c>
      <c r="H168" s="156">
        <f>IF(G168="","",G168-G168*COMPASS!$U$13)</f>
        <v>1903.69514</v>
      </c>
    </row>
    <row r="169" spans="1:8" ht="15.6" customHeight="1">
      <c r="A169" s="196" t="s">
        <v>3047</v>
      </c>
      <c r="B169" s="318" t="s">
        <v>216</v>
      </c>
      <c r="C169" s="130" t="s">
        <v>8576</v>
      </c>
      <c r="D169" s="37" t="s">
        <v>5325</v>
      </c>
      <c r="E169" s="1130">
        <v>1</v>
      </c>
      <c r="F169" s="1127" t="s">
        <v>6984</v>
      </c>
      <c r="G169" s="1133">
        <v>1940.3070600000001</v>
      </c>
      <c r="H169" s="156">
        <f>IF(G169="","",G169-G169*COMPASS!$U$13)</f>
        <v>1940.3070600000001</v>
      </c>
    </row>
    <row r="170" spans="1:8" ht="15.6" customHeight="1">
      <c r="A170" s="196" t="s">
        <v>3048</v>
      </c>
      <c r="B170" s="318" t="s">
        <v>216</v>
      </c>
      <c r="C170" s="130" t="s">
        <v>8575</v>
      </c>
      <c r="D170" s="37" t="s">
        <v>5326</v>
      </c>
      <c r="E170" s="1130">
        <v>1</v>
      </c>
      <c r="F170" s="1127" t="s">
        <v>6984</v>
      </c>
      <c r="G170" s="1133">
        <v>2032.41048</v>
      </c>
      <c r="H170" s="156">
        <f>IF(G170="","",G170-G170*COMPASS!$U$13)</f>
        <v>2032.41048</v>
      </c>
    </row>
    <row r="171" spans="1:8" ht="15.6" customHeight="1">
      <c r="A171" s="196" t="s">
        <v>3049</v>
      </c>
      <c r="B171" s="318" t="s">
        <v>216</v>
      </c>
      <c r="C171" s="130" t="s">
        <v>8574</v>
      </c>
      <c r="D171" s="37" t="s">
        <v>5327</v>
      </c>
      <c r="E171" s="1130">
        <v>1</v>
      </c>
      <c r="F171" s="1127" t="s">
        <v>6984</v>
      </c>
      <c r="G171" s="1133">
        <v>2074.0852200000004</v>
      </c>
      <c r="H171" s="156">
        <f>IF(G171="","",G171-G171*COMPASS!$U$13)</f>
        <v>2074.0852200000004</v>
      </c>
    </row>
    <row r="172" spans="1:8" ht="15.6" customHeight="1">
      <c r="A172" s="196" t="s">
        <v>3050</v>
      </c>
      <c r="B172" s="318" t="s">
        <v>216</v>
      </c>
      <c r="C172" s="130" t="s">
        <v>8573</v>
      </c>
      <c r="D172" s="37" t="s">
        <v>5328</v>
      </c>
      <c r="E172" s="1130">
        <v>1</v>
      </c>
      <c r="F172" s="1127" t="s">
        <v>6984</v>
      </c>
      <c r="G172" s="1133">
        <v>2076.5542800000003</v>
      </c>
      <c r="H172" s="156">
        <f>IF(G172="","",G172-G172*COMPASS!$U$13)</f>
        <v>2076.5542800000003</v>
      </c>
    </row>
    <row r="173" spans="1:8" ht="15.6" customHeight="1">
      <c r="A173" s="196" t="s">
        <v>3051</v>
      </c>
      <c r="B173" s="318" t="s">
        <v>216</v>
      </c>
      <c r="C173" s="130" t="s">
        <v>8572</v>
      </c>
      <c r="D173" s="37" t="s">
        <v>5329</v>
      </c>
      <c r="E173" s="1130">
        <v>1</v>
      </c>
      <c r="F173" s="1127" t="s">
        <v>6984</v>
      </c>
      <c r="G173" s="1133">
        <v>2123.3417200000004</v>
      </c>
      <c r="H173" s="156">
        <f>IF(G173="","",G173-G173*COMPASS!$U$13)</f>
        <v>2123.3417200000004</v>
      </c>
    </row>
    <row r="174" spans="1:8" ht="15.6" customHeight="1">
      <c r="A174" s="196" t="s">
        <v>3052</v>
      </c>
      <c r="B174" s="318" t="s">
        <v>216</v>
      </c>
      <c r="C174" s="130" t="s">
        <v>8571</v>
      </c>
      <c r="D174" s="37" t="s">
        <v>5330</v>
      </c>
      <c r="E174" s="1130">
        <v>1</v>
      </c>
      <c r="F174" s="1127" t="s">
        <v>6984</v>
      </c>
      <c r="G174" s="1133">
        <v>2157.8337400000005</v>
      </c>
      <c r="H174" s="156">
        <f>IF(G174="","",G174-G174*COMPASS!$U$13)</f>
        <v>2157.8337400000005</v>
      </c>
    </row>
    <row r="175" spans="1:8" ht="15.6" customHeight="1">
      <c r="A175" s="196" t="s">
        <v>3053</v>
      </c>
      <c r="B175" s="318" t="s">
        <v>216</v>
      </c>
      <c r="C175" s="130" t="s">
        <v>8570</v>
      </c>
      <c r="D175" s="37" t="s">
        <v>5331</v>
      </c>
      <c r="E175" s="1130">
        <v>1</v>
      </c>
      <c r="F175" s="1127" t="s">
        <v>6984</v>
      </c>
      <c r="G175" s="1133">
        <v>2206.8907200000003</v>
      </c>
      <c r="H175" s="156">
        <f>IF(G175="","",G175-G175*COMPASS!$U$13)</f>
        <v>2206.8907200000003</v>
      </c>
    </row>
    <row r="176" spans="1:8" ht="15.6" customHeight="1">
      <c r="A176" s="128" t="s">
        <v>14014</v>
      </c>
      <c r="B176" s="128"/>
      <c r="C176" s="1138"/>
      <c r="D176" s="1138"/>
      <c r="E176" s="1138"/>
      <c r="F176" s="1138"/>
      <c r="G176" s="1138"/>
      <c r="H176" s="156" t="str">
        <f>IF(G176="","",G176-G176*COMPASS!$U$13)</f>
        <v/>
      </c>
    </row>
    <row r="177" spans="1:8">
      <c r="A177" s="196" t="s">
        <v>14015</v>
      </c>
      <c r="B177" s="318" t="s">
        <v>216</v>
      </c>
      <c r="C177" s="130" t="s">
        <v>14016</v>
      </c>
      <c r="D177" s="37" t="s">
        <v>14017</v>
      </c>
      <c r="E177" s="1130">
        <v>1</v>
      </c>
      <c r="F177" s="1127" t="s">
        <v>445</v>
      </c>
      <c r="G177" s="1133">
        <v>1936.06726</v>
      </c>
      <c r="H177" s="156">
        <f>IF(G177="","",G177-G177*COMPASS!$U$13)</f>
        <v>1936.06726</v>
      </c>
    </row>
    <row r="178" spans="1:8">
      <c r="A178" s="196" t="s">
        <v>14018</v>
      </c>
      <c r="B178" s="318" t="s">
        <v>216</v>
      </c>
      <c r="C178" s="130" t="s">
        <v>14019</v>
      </c>
      <c r="D178" s="37" t="s">
        <v>14017</v>
      </c>
      <c r="E178" s="1130">
        <v>1</v>
      </c>
      <c r="F178" s="1127" t="s">
        <v>445</v>
      </c>
      <c r="G178" s="1133">
        <v>2116.5081600000003</v>
      </c>
      <c r="H178" s="156">
        <f>IF(G178="","",G178-G178*COMPASS!$U$13)</f>
        <v>2116.5081600000003</v>
      </c>
    </row>
    <row r="179" spans="1:8">
      <c r="A179" s="196" t="s">
        <v>14020</v>
      </c>
      <c r="B179" s="318" t="s">
        <v>216</v>
      </c>
      <c r="C179" s="130" t="s">
        <v>14021</v>
      </c>
      <c r="D179" s="37" t="s">
        <v>14017</v>
      </c>
      <c r="E179" s="1130">
        <v>1</v>
      </c>
      <c r="F179" s="1127" t="s">
        <v>445</v>
      </c>
      <c r="G179" s="1133">
        <v>2069.7955400000001</v>
      </c>
      <c r="H179" s="156">
        <f>IF(G179="","",G179-G179*COMPASS!$U$13)</f>
        <v>2069.7955400000001</v>
      </c>
    </row>
    <row r="180" spans="1:8">
      <c r="A180" s="196" t="s">
        <v>14022</v>
      </c>
      <c r="B180" s="318" t="s">
        <v>216</v>
      </c>
      <c r="C180" s="130" t="s">
        <v>14023</v>
      </c>
      <c r="D180" s="37" t="s">
        <v>14024</v>
      </c>
      <c r="E180" s="1130">
        <v>1</v>
      </c>
      <c r="F180" s="1127" t="s">
        <v>445</v>
      </c>
      <c r="G180" s="1133">
        <v>2312.0377600000002</v>
      </c>
      <c r="H180" s="156">
        <f>IF(G180="","",G180-G180*COMPASS!$U$13)</f>
        <v>2312.0377600000002</v>
      </c>
    </row>
    <row r="181" spans="1:8" ht="17.399999999999999">
      <c r="A181" s="128" t="s">
        <v>14025</v>
      </c>
      <c r="B181" s="128"/>
      <c r="C181" s="1138"/>
      <c r="D181" s="1138"/>
      <c r="E181" s="1138"/>
      <c r="F181" s="1138"/>
      <c r="G181" s="1138"/>
      <c r="H181" s="156" t="str">
        <f>IF(G181="","",G181-G181*COMPASS!$U$13)</f>
        <v/>
      </c>
    </row>
    <row r="182" spans="1:8">
      <c r="A182" s="196" t="s">
        <v>14026</v>
      </c>
      <c r="B182" s="318" t="s">
        <v>216</v>
      </c>
      <c r="C182" s="130" t="s">
        <v>14027</v>
      </c>
      <c r="D182" s="37" t="s">
        <v>14028</v>
      </c>
      <c r="E182" s="1130">
        <v>1</v>
      </c>
      <c r="F182" s="1127" t="s">
        <v>445</v>
      </c>
      <c r="G182" s="1133">
        <v>2078.3250200000002</v>
      </c>
      <c r="H182" s="156">
        <f>IF(G182="","",G182-G182*COMPASS!$U$13)</f>
        <v>2078.3250200000002</v>
      </c>
    </row>
    <row r="183" spans="1:8">
      <c r="A183" s="196" t="s">
        <v>14029</v>
      </c>
      <c r="B183" s="318" t="s">
        <v>216</v>
      </c>
      <c r="C183" s="130" t="s">
        <v>14030</v>
      </c>
      <c r="D183" s="37" t="s">
        <v>14031</v>
      </c>
      <c r="E183" s="1130">
        <v>1</v>
      </c>
      <c r="F183" s="1127" t="s">
        <v>445</v>
      </c>
      <c r="G183" s="1133">
        <v>2041.7131000000002</v>
      </c>
      <c r="H183" s="156">
        <f>IF(G183="","",G183-G183*COMPASS!$U$13)</f>
        <v>2041.7131000000002</v>
      </c>
    </row>
    <row r="184" spans="1:8">
      <c r="A184" s="196" t="s">
        <v>14032</v>
      </c>
      <c r="B184" s="318" t="s">
        <v>216</v>
      </c>
      <c r="C184" s="130" t="s">
        <v>14033</v>
      </c>
      <c r="D184" s="37" t="s">
        <v>14034</v>
      </c>
      <c r="E184" s="1130">
        <v>1</v>
      </c>
      <c r="F184" s="1127" t="s">
        <v>445</v>
      </c>
      <c r="G184" s="1133">
        <v>2133.5421800000004</v>
      </c>
      <c r="H184" s="156">
        <f>IF(G184="","",G184-G184*COMPASS!$U$13)</f>
        <v>2133.5421800000004</v>
      </c>
    </row>
    <row r="185" spans="1:8">
      <c r="A185" s="196" t="s">
        <v>14035</v>
      </c>
      <c r="B185" s="318" t="s">
        <v>216</v>
      </c>
      <c r="C185" s="130" t="s">
        <v>14036</v>
      </c>
      <c r="D185" s="37" t="s">
        <v>14037</v>
      </c>
      <c r="E185" s="1130">
        <v>1</v>
      </c>
      <c r="F185" s="1127" t="s">
        <v>445</v>
      </c>
      <c r="G185" s="1133">
        <v>2091.86744</v>
      </c>
      <c r="H185" s="156">
        <f>IF(G185="","",G185-G185*COMPASS!$U$13)</f>
        <v>2091.86744</v>
      </c>
    </row>
    <row r="186" spans="1:8">
      <c r="A186" s="196" t="s">
        <v>14038</v>
      </c>
      <c r="B186" s="318" t="s">
        <v>216</v>
      </c>
      <c r="C186" s="130" t="s">
        <v>14039</v>
      </c>
      <c r="D186" s="37" t="s">
        <v>14040</v>
      </c>
      <c r="E186" s="1130">
        <v>1</v>
      </c>
      <c r="F186" s="1127" t="s">
        <v>445</v>
      </c>
      <c r="G186" s="1133">
        <v>2261.6090800000002</v>
      </c>
      <c r="H186" s="156">
        <f>IF(G186="","",G186-G186*COMPASS!$U$13)</f>
        <v>2261.6090800000002</v>
      </c>
    </row>
    <row r="187" spans="1:8">
      <c r="A187" s="196" t="s">
        <v>14041</v>
      </c>
      <c r="B187" s="318" t="s">
        <v>216</v>
      </c>
      <c r="C187" s="130" t="s">
        <v>14042</v>
      </c>
      <c r="D187" s="37" t="s">
        <v>14043</v>
      </c>
      <c r="E187" s="1130">
        <v>1</v>
      </c>
      <c r="F187" s="1127" t="s">
        <v>445</v>
      </c>
      <c r="G187" s="1133">
        <v>2214.8216400000001</v>
      </c>
      <c r="H187" s="156">
        <f>IF(G187="","",G187-G187*COMPASS!$U$13)</f>
        <v>2214.8216400000001</v>
      </c>
    </row>
    <row r="188" spans="1:8">
      <c r="A188" s="196" t="s">
        <v>14044</v>
      </c>
      <c r="B188" s="318" t="s">
        <v>216</v>
      </c>
      <c r="C188" s="130" t="s">
        <v>14045</v>
      </c>
      <c r="D188" s="37" t="s">
        <v>14046</v>
      </c>
      <c r="E188" s="1130">
        <v>1</v>
      </c>
      <c r="F188" s="1127" t="s">
        <v>445</v>
      </c>
      <c r="G188" s="1133">
        <v>2266.5970800000005</v>
      </c>
      <c r="H188" s="156">
        <f>IF(G188="","",G188-G188*COMPASS!$U$13)</f>
        <v>2266.5970800000005</v>
      </c>
    </row>
    <row r="189" spans="1:8">
      <c r="A189" s="196" t="s">
        <v>14047</v>
      </c>
      <c r="B189" s="318" t="s">
        <v>216</v>
      </c>
      <c r="C189" s="130" t="s">
        <v>14048</v>
      </c>
      <c r="D189" s="37" t="s">
        <v>14049</v>
      </c>
      <c r="E189" s="1130">
        <v>1</v>
      </c>
      <c r="F189" s="1127" t="s">
        <v>445</v>
      </c>
      <c r="G189" s="1133">
        <v>2217.5401000000002</v>
      </c>
      <c r="H189" s="156">
        <f>IF(G189="","",G189-G189*COMPASS!$U$13)</f>
        <v>2217.5401000000002</v>
      </c>
    </row>
    <row r="190" spans="1:8">
      <c r="A190" s="128" t="s">
        <v>3010</v>
      </c>
      <c r="B190" s="319"/>
      <c r="C190" s="129"/>
      <c r="D190" s="1066"/>
      <c r="E190" s="540"/>
      <c r="F190" s="71"/>
      <c r="G190" s="541"/>
      <c r="H190" s="156" t="str">
        <f>IF(G190="","",G190-G190*COMPASS!$U$13)</f>
        <v/>
      </c>
    </row>
    <row r="191" spans="1:8">
      <c r="A191" s="196" t="s">
        <v>3054</v>
      </c>
      <c r="B191" s="318" t="s">
        <v>216</v>
      </c>
      <c r="C191" s="130" t="s">
        <v>8569</v>
      </c>
      <c r="D191" s="37" t="s">
        <v>5332</v>
      </c>
      <c r="E191" s="1130">
        <v>1</v>
      </c>
      <c r="F191" s="1127" t="s">
        <v>6984</v>
      </c>
      <c r="G191" s="1133">
        <v>1903.69514</v>
      </c>
      <c r="H191" s="156">
        <f>IF(G191="","",G191-G191*COMPASS!$U$13)</f>
        <v>1903.69514</v>
      </c>
    </row>
    <row r="192" spans="1:8">
      <c r="A192" s="196" t="s">
        <v>3055</v>
      </c>
      <c r="B192" s="318" t="s">
        <v>216</v>
      </c>
      <c r="C192" s="130" t="s">
        <v>8568</v>
      </c>
      <c r="D192" s="37" t="s">
        <v>5333</v>
      </c>
      <c r="E192" s="1130">
        <v>1</v>
      </c>
      <c r="F192" s="1127" t="s">
        <v>6984</v>
      </c>
      <c r="G192" s="1133">
        <v>1940.3070600000001</v>
      </c>
      <c r="H192" s="156">
        <f>IF(G192="","",G192-G192*COMPASS!$U$13)</f>
        <v>1940.3070600000001</v>
      </c>
    </row>
    <row r="193" spans="1:8">
      <c r="A193" s="196" t="s">
        <v>3056</v>
      </c>
      <c r="B193" s="318" t="s">
        <v>216</v>
      </c>
      <c r="C193" s="130" t="s">
        <v>8567</v>
      </c>
      <c r="D193" s="37" t="s">
        <v>5334</v>
      </c>
      <c r="E193" s="1130">
        <v>1</v>
      </c>
      <c r="F193" s="1127" t="s">
        <v>6984</v>
      </c>
      <c r="G193" s="1133">
        <v>2032.41048</v>
      </c>
      <c r="H193" s="156">
        <f>IF(G193="","",G193-G193*COMPASS!$U$13)</f>
        <v>2032.41048</v>
      </c>
    </row>
    <row r="194" spans="1:8">
      <c r="A194" s="196" t="s">
        <v>3057</v>
      </c>
      <c r="B194" s="318" t="s">
        <v>216</v>
      </c>
      <c r="C194" s="130" t="s">
        <v>8566</v>
      </c>
      <c r="D194" s="37" t="s">
        <v>5335</v>
      </c>
      <c r="E194" s="1130">
        <v>1</v>
      </c>
      <c r="F194" s="1127" t="s">
        <v>6984</v>
      </c>
      <c r="G194" s="1133">
        <v>2074.0852200000004</v>
      </c>
      <c r="H194" s="156">
        <f>IF(G194="","",G194-G194*COMPASS!$U$13)</f>
        <v>2074.0852200000004</v>
      </c>
    </row>
    <row r="195" spans="1:8">
      <c r="A195" s="196" t="s">
        <v>3058</v>
      </c>
      <c r="B195" s="318" t="s">
        <v>216</v>
      </c>
      <c r="C195" s="130" t="s">
        <v>8565</v>
      </c>
      <c r="D195" s="37" t="s">
        <v>5336</v>
      </c>
      <c r="E195" s="1130">
        <v>1</v>
      </c>
      <c r="F195" s="1127" t="s">
        <v>6984</v>
      </c>
      <c r="G195" s="1133">
        <v>2076.5542800000003</v>
      </c>
      <c r="H195" s="156">
        <f>IF(G195="","",G195-G195*COMPASS!$U$13)</f>
        <v>2076.5542800000003</v>
      </c>
    </row>
    <row r="196" spans="1:8">
      <c r="A196" s="196" t="s">
        <v>3059</v>
      </c>
      <c r="B196" s="318" t="s">
        <v>216</v>
      </c>
      <c r="C196" s="130" t="s">
        <v>8564</v>
      </c>
      <c r="D196" s="37" t="s">
        <v>5337</v>
      </c>
      <c r="E196" s="1130">
        <v>1</v>
      </c>
      <c r="F196" s="1127" t="s">
        <v>6984</v>
      </c>
      <c r="G196" s="1133">
        <v>2123.3417200000004</v>
      </c>
      <c r="H196" s="156">
        <f>IF(G196="","",G196-G196*COMPASS!$U$13)</f>
        <v>2123.3417200000004</v>
      </c>
    </row>
    <row r="197" spans="1:8">
      <c r="A197" s="196" t="s">
        <v>3060</v>
      </c>
      <c r="B197" s="318" t="s">
        <v>216</v>
      </c>
      <c r="C197" s="130" t="s">
        <v>8563</v>
      </c>
      <c r="D197" s="37" t="s">
        <v>5338</v>
      </c>
      <c r="E197" s="1130">
        <v>1</v>
      </c>
      <c r="F197" s="1127" t="s">
        <v>6984</v>
      </c>
      <c r="G197" s="1133">
        <v>2157.8337400000005</v>
      </c>
      <c r="H197" s="156">
        <f>IF(G197="","",G197-G197*COMPASS!$U$13)</f>
        <v>2157.8337400000005</v>
      </c>
    </row>
    <row r="198" spans="1:8">
      <c r="A198" s="196" t="s">
        <v>3061</v>
      </c>
      <c r="B198" s="318" t="s">
        <v>216</v>
      </c>
      <c r="C198" s="130" t="s">
        <v>8562</v>
      </c>
      <c r="D198" s="37" t="s">
        <v>5339</v>
      </c>
      <c r="E198" s="1130">
        <v>1</v>
      </c>
      <c r="F198" s="1127" t="s">
        <v>6984</v>
      </c>
      <c r="G198" s="1133">
        <v>2206.8907200000003</v>
      </c>
      <c r="H198" s="156">
        <f>IF(G198="","",G198-G198*COMPASS!$U$13)</f>
        <v>2206.8907200000003</v>
      </c>
    </row>
    <row r="199" spans="1:8" ht="17.399999999999999">
      <c r="A199" s="128" t="s">
        <v>14050</v>
      </c>
      <c r="B199" s="128"/>
      <c r="C199" s="1138"/>
      <c r="D199" s="1138"/>
      <c r="E199" s="1138"/>
      <c r="F199" s="1138"/>
      <c r="G199" s="1138"/>
      <c r="H199" s="156" t="str">
        <f>IF(G199="","",G199-G199*COMPASS!$U$13)</f>
        <v/>
      </c>
    </row>
    <row r="200" spans="1:8">
      <c r="A200" s="196" t="s">
        <v>14051</v>
      </c>
      <c r="B200" s="318" t="s">
        <v>216</v>
      </c>
      <c r="C200" s="130" t="s">
        <v>14052</v>
      </c>
      <c r="D200" s="37" t="s">
        <v>14053</v>
      </c>
      <c r="E200" s="1130">
        <v>1</v>
      </c>
      <c r="F200" s="1127" t="s">
        <v>445</v>
      </c>
      <c r="G200" s="1133">
        <v>1936.06726</v>
      </c>
      <c r="H200" s="156">
        <f>IF(G200="","",G200-G200*COMPASS!$U$13)</f>
        <v>1936.06726</v>
      </c>
    </row>
    <row r="201" spans="1:8">
      <c r="A201" s="196" t="s">
        <v>14054</v>
      </c>
      <c r="B201" s="318" t="s">
        <v>216</v>
      </c>
      <c r="C201" s="130" t="s">
        <v>14055</v>
      </c>
      <c r="D201" s="37" t="s">
        <v>14053</v>
      </c>
      <c r="E201" s="1130">
        <v>1</v>
      </c>
      <c r="F201" s="1127" t="s">
        <v>445</v>
      </c>
      <c r="G201" s="1133">
        <v>2116.5081600000003</v>
      </c>
      <c r="H201" s="156">
        <f>IF(G201="","",G201-G201*COMPASS!$U$13)</f>
        <v>2116.5081600000003</v>
      </c>
    </row>
    <row r="202" spans="1:8">
      <c r="A202" s="196" t="s">
        <v>14056</v>
      </c>
      <c r="B202" s="318" t="s">
        <v>216</v>
      </c>
      <c r="C202" s="130" t="s">
        <v>14057</v>
      </c>
      <c r="D202" s="37" t="s">
        <v>14053</v>
      </c>
      <c r="E202" s="1130">
        <v>1</v>
      </c>
      <c r="F202" s="1127" t="s">
        <v>445</v>
      </c>
      <c r="G202" s="1133">
        <v>2069.7955400000001</v>
      </c>
      <c r="H202" s="156">
        <f>IF(G202="","",G202-G202*COMPASS!$U$13)</f>
        <v>2069.7955400000001</v>
      </c>
    </row>
    <row r="203" spans="1:8">
      <c r="A203" s="196" t="s">
        <v>14058</v>
      </c>
      <c r="B203" s="318" t="s">
        <v>216</v>
      </c>
      <c r="C203" s="130" t="s">
        <v>14059</v>
      </c>
      <c r="D203" s="37" t="s">
        <v>14060</v>
      </c>
      <c r="E203" s="1130">
        <v>1</v>
      </c>
      <c r="F203" s="1127" t="s">
        <v>445</v>
      </c>
      <c r="G203" s="1133">
        <v>2312.0377600000002</v>
      </c>
      <c r="H203" s="156">
        <f>IF(G203="","",G203-G203*COMPASS!$U$13)</f>
        <v>2312.0377600000002</v>
      </c>
    </row>
    <row r="204" spans="1:8" ht="17.399999999999999">
      <c r="A204" s="128" t="s">
        <v>14061</v>
      </c>
      <c r="B204" s="128"/>
      <c r="C204" s="1138"/>
      <c r="D204" s="1138"/>
      <c r="E204" s="1138"/>
      <c r="F204" s="1138"/>
      <c r="G204" s="1138"/>
      <c r="H204" s="156" t="str">
        <f>IF(G204="","",G204-G204*COMPASS!$U$13)</f>
        <v/>
      </c>
    </row>
    <row r="205" spans="1:8">
      <c r="A205" s="196" t="s">
        <v>14062</v>
      </c>
      <c r="B205" s="318" t="s">
        <v>216</v>
      </c>
      <c r="C205" s="130" t="s">
        <v>14063</v>
      </c>
      <c r="D205" s="37" t="s">
        <v>14064</v>
      </c>
      <c r="E205" s="1130">
        <v>1</v>
      </c>
      <c r="F205" s="1127" t="s">
        <v>445</v>
      </c>
      <c r="G205" s="1133">
        <v>2078.3250200000002</v>
      </c>
      <c r="H205" s="156">
        <f>IF(G205="","",G205-G205*COMPASS!$U$13)</f>
        <v>2078.3250200000002</v>
      </c>
    </row>
    <row r="206" spans="1:8">
      <c r="A206" s="196" t="s">
        <v>14065</v>
      </c>
      <c r="B206" s="318" t="s">
        <v>216</v>
      </c>
      <c r="C206" s="130" t="s">
        <v>14066</v>
      </c>
      <c r="D206" s="37" t="s">
        <v>14067</v>
      </c>
      <c r="E206" s="1130">
        <v>1</v>
      </c>
      <c r="F206" s="1127" t="s">
        <v>445</v>
      </c>
      <c r="G206" s="1133">
        <v>2041.7131000000002</v>
      </c>
      <c r="H206" s="156">
        <f>IF(G206="","",G206-G206*COMPASS!$U$13)</f>
        <v>2041.7131000000002</v>
      </c>
    </row>
    <row r="207" spans="1:8">
      <c r="A207" s="196" t="s">
        <v>14068</v>
      </c>
      <c r="B207" s="318" t="s">
        <v>216</v>
      </c>
      <c r="C207" s="130" t="s">
        <v>14069</v>
      </c>
      <c r="D207" s="37" t="s">
        <v>14070</v>
      </c>
      <c r="E207" s="1130">
        <v>1</v>
      </c>
      <c r="F207" s="1127" t="s">
        <v>445</v>
      </c>
      <c r="G207" s="1133">
        <v>2133.5421800000004</v>
      </c>
      <c r="H207" s="156">
        <f>IF(G207="","",G207-G207*COMPASS!$U$13)</f>
        <v>2133.5421800000004</v>
      </c>
    </row>
    <row r="208" spans="1:8">
      <c r="A208" s="196" t="s">
        <v>14071</v>
      </c>
      <c r="B208" s="318" t="s">
        <v>216</v>
      </c>
      <c r="C208" s="130" t="s">
        <v>14072</v>
      </c>
      <c r="D208" s="37" t="s">
        <v>14073</v>
      </c>
      <c r="E208" s="1130">
        <v>1</v>
      </c>
      <c r="F208" s="1127" t="s">
        <v>445</v>
      </c>
      <c r="G208" s="1133">
        <v>2091.86744</v>
      </c>
      <c r="H208" s="156">
        <f>IF(G208="","",G208-G208*COMPASS!$U$13)</f>
        <v>2091.86744</v>
      </c>
    </row>
    <row r="209" spans="1:8">
      <c r="A209" s="196" t="s">
        <v>14074</v>
      </c>
      <c r="B209" s="318" t="s">
        <v>216</v>
      </c>
      <c r="C209" s="130" t="s">
        <v>14075</v>
      </c>
      <c r="D209" s="37" t="s">
        <v>14076</v>
      </c>
      <c r="E209" s="1130">
        <v>1</v>
      </c>
      <c r="F209" s="1127" t="s">
        <v>445</v>
      </c>
      <c r="G209" s="1133">
        <v>2261.6090800000002</v>
      </c>
      <c r="H209" s="156">
        <f>IF(G209="","",G209-G209*COMPASS!$U$13)</f>
        <v>2261.6090800000002</v>
      </c>
    </row>
    <row r="210" spans="1:8">
      <c r="A210" s="196" t="s">
        <v>14077</v>
      </c>
      <c r="B210" s="318" t="s">
        <v>216</v>
      </c>
      <c r="C210" s="130" t="s">
        <v>14078</v>
      </c>
      <c r="D210" s="37" t="s">
        <v>14079</v>
      </c>
      <c r="E210" s="1130">
        <v>1</v>
      </c>
      <c r="F210" s="1127" t="s">
        <v>445</v>
      </c>
      <c r="G210" s="1133">
        <v>2214.8216400000001</v>
      </c>
      <c r="H210" s="156">
        <f>IF(G210="","",G210-G210*COMPASS!$U$13)</f>
        <v>2214.8216400000001</v>
      </c>
    </row>
    <row r="211" spans="1:8">
      <c r="A211" s="196" t="s">
        <v>14080</v>
      </c>
      <c r="B211" s="318" t="s">
        <v>216</v>
      </c>
      <c r="C211" s="130" t="s">
        <v>14081</v>
      </c>
      <c r="D211" s="37" t="s">
        <v>14082</v>
      </c>
      <c r="E211" s="1130">
        <v>1</v>
      </c>
      <c r="F211" s="1127" t="s">
        <v>445</v>
      </c>
      <c r="G211" s="1133">
        <v>2266.5970800000005</v>
      </c>
      <c r="H211" s="156">
        <f>IF(G211="","",G211-G211*COMPASS!$U$13)</f>
        <v>2266.5970800000005</v>
      </c>
    </row>
    <row r="212" spans="1:8">
      <c r="A212" s="196" t="s">
        <v>14083</v>
      </c>
      <c r="B212" s="318" t="s">
        <v>216</v>
      </c>
      <c r="C212" s="130" t="s">
        <v>14084</v>
      </c>
      <c r="D212" s="37" t="s">
        <v>14085</v>
      </c>
      <c r="E212" s="1130">
        <v>1</v>
      </c>
      <c r="F212" s="1127" t="s">
        <v>445</v>
      </c>
      <c r="G212" s="1133">
        <v>2217.5401000000002</v>
      </c>
      <c r="H212" s="156">
        <f>IF(G212="","",G212-G212*COMPASS!$U$13)</f>
        <v>2217.5401000000002</v>
      </c>
    </row>
    <row r="213" spans="1:8">
      <c r="A213" s="128" t="s">
        <v>1830</v>
      </c>
      <c r="B213" s="319"/>
      <c r="C213" s="129"/>
      <c r="D213" s="1066"/>
      <c r="E213" s="540"/>
      <c r="F213" s="71"/>
      <c r="G213" s="541"/>
      <c r="H213" s="156" t="str">
        <f>IF(G213="","",G213-G213*COMPASS!$U$13)</f>
        <v/>
      </c>
    </row>
    <row r="214" spans="1:8">
      <c r="A214" s="196" t="s">
        <v>1874</v>
      </c>
      <c r="B214" s="318" t="s">
        <v>216</v>
      </c>
      <c r="C214" s="130" t="s">
        <v>1831</v>
      </c>
      <c r="D214" s="37" t="s">
        <v>5341</v>
      </c>
      <c r="E214" s="1130">
        <v>1</v>
      </c>
      <c r="F214" s="1127" t="s">
        <v>6984</v>
      </c>
      <c r="G214" s="1131">
        <v>1531.71732</v>
      </c>
      <c r="H214" s="156">
        <f>IF(G214="","",G214-G214*COMPASS!$U$13)</f>
        <v>1531.71732</v>
      </c>
    </row>
    <row r="215" spans="1:8">
      <c r="A215" s="196" t="s">
        <v>1875</v>
      </c>
      <c r="B215" s="318" t="s">
        <v>216</v>
      </c>
      <c r="C215" s="130" t="s">
        <v>1832</v>
      </c>
      <c r="D215" s="37" t="s">
        <v>10121</v>
      </c>
      <c r="E215" s="1130">
        <v>1</v>
      </c>
      <c r="F215" s="1127" t="s">
        <v>6984</v>
      </c>
      <c r="G215" s="1131">
        <v>1301.7009599999999</v>
      </c>
      <c r="H215" s="156">
        <f>IF(G215="","",G215-G215*COMPASS!$U$13)</f>
        <v>1301.7009599999999</v>
      </c>
    </row>
    <row r="216" spans="1:8">
      <c r="A216" s="196" t="s">
        <v>1876</v>
      </c>
      <c r="B216" s="318" t="s">
        <v>216</v>
      </c>
      <c r="C216" s="130" t="s">
        <v>1833</v>
      </c>
      <c r="D216" s="37" t="s">
        <v>5342</v>
      </c>
      <c r="E216" s="1130">
        <v>1</v>
      </c>
      <c r="F216" s="1127" t="s">
        <v>6984</v>
      </c>
      <c r="G216" s="1131">
        <v>1416.2735999999998</v>
      </c>
      <c r="H216" s="156">
        <f>IF(G216="","",G216-G216*COMPASS!$U$13)</f>
        <v>1416.2735999999998</v>
      </c>
    </row>
    <row r="217" spans="1:8">
      <c r="A217" s="196" t="s">
        <v>1877</v>
      </c>
      <c r="B217" s="318" t="s">
        <v>216</v>
      </c>
      <c r="C217" s="130" t="s">
        <v>1834</v>
      </c>
      <c r="D217" s="37" t="s">
        <v>5343</v>
      </c>
      <c r="E217" s="1130">
        <v>1</v>
      </c>
      <c r="F217" s="1127" t="s">
        <v>6984</v>
      </c>
      <c r="G217" s="1131">
        <v>1712.7226199999998</v>
      </c>
      <c r="H217" s="156">
        <f>IF(G217="","",G217-G217*COMPASS!$U$13)</f>
        <v>1712.7226199999998</v>
      </c>
    </row>
    <row r="218" spans="1:8">
      <c r="A218" s="196" t="s">
        <v>1878</v>
      </c>
      <c r="B218" s="318" t="s">
        <v>216</v>
      </c>
      <c r="C218" s="130" t="s">
        <v>1835</v>
      </c>
      <c r="D218" s="37" t="s">
        <v>5344</v>
      </c>
      <c r="E218" s="1130">
        <v>1</v>
      </c>
      <c r="F218" s="1127" t="s">
        <v>6984</v>
      </c>
      <c r="G218" s="1131">
        <v>1596.07476</v>
      </c>
      <c r="H218" s="156">
        <f>IF(G218="","",G218-G218*COMPASS!$U$13)</f>
        <v>1596.07476</v>
      </c>
    </row>
    <row r="219" spans="1:8">
      <c r="A219" s="196" t="s">
        <v>1879</v>
      </c>
      <c r="B219" s="318" t="s">
        <v>216</v>
      </c>
      <c r="C219" s="130" t="s">
        <v>1836</v>
      </c>
      <c r="D219" s="37" t="s">
        <v>5345</v>
      </c>
      <c r="E219" s="1130">
        <v>1</v>
      </c>
      <c r="F219" s="1127" t="s">
        <v>6984</v>
      </c>
      <c r="G219" s="1131">
        <v>1350.3533400000001</v>
      </c>
      <c r="H219" s="156">
        <f>IF(G219="","",G219-G219*COMPASS!$U$13)</f>
        <v>1350.3533400000001</v>
      </c>
    </row>
    <row r="220" spans="1:8">
      <c r="A220" s="196" t="s">
        <v>1880</v>
      </c>
      <c r="B220" s="318" t="s">
        <v>216</v>
      </c>
      <c r="C220" s="130" t="s">
        <v>1837</v>
      </c>
      <c r="D220" s="37" t="s">
        <v>5346</v>
      </c>
      <c r="E220" s="1130">
        <v>1</v>
      </c>
      <c r="F220" s="1127" t="s">
        <v>6984</v>
      </c>
      <c r="G220" s="1131">
        <v>1480.7591399999999</v>
      </c>
      <c r="H220" s="156">
        <f>IF(G220="","",G220-G220*COMPASS!$U$13)</f>
        <v>1480.7591399999999</v>
      </c>
    </row>
    <row r="221" spans="1:8">
      <c r="A221" s="196" t="s">
        <v>1881</v>
      </c>
      <c r="B221" s="318" t="s">
        <v>216</v>
      </c>
      <c r="C221" s="130" t="s">
        <v>1838</v>
      </c>
      <c r="D221" s="37" t="s">
        <v>5347</v>
      </c>
      <c r="E221" s="1130">
        <v>1</v>
      </c>
      <c r="F221" s="1127" t="s">
        <v>6984</v>
      </c>
      <c r="G221" s="1131">
        <v>1771.1874600000001</v>
      </c>
      <c r="H221" s="156">
        <f>IF(G221="","",G221-G221*COMPASS!$U$13)</f>
        <v>1771.1874600000001</v>
      </c>
    </row>
    <row r="222" spans="1:8">
      <c r="A222" s="196" t="s">
        <v>2560</v>
      </c>
      <c r="B222" s="318" t="s">
        <v>216</v>
      </c>
      <c r="C222" s="130" t="s">
        <v>2536</v>
      </c>
      <c r="D222" s="37" t="s">
        <v>5348</v>
      </c>
      <c r="E222" s="1130">
        <v>1</v>
      </c>
      <c r="F222" s="1127" t="s">
        <v>6984</v>
      </c>
      <c r="G222" s="1131">
        <v>1775.9271599999997</v>
      </c>
      <c r="H222" s="156">
        <f>IF(G222="","",G222-G222*COMPASS!$U$13)</f>
        <v>1775.9271599999997</v>
      </c>
    </row>
    <row r="223" spans="1:8">
      <c r="A223" s="196" t="s">
        <v>1882</v>
      </c>
      <c r="B223" s="318" t="s">
        <v>216</v>
      </c>
      <c r="C223" s="130" t="s">
        <v>1839</v>
      </c>
      <c r="D223" s="37" t="s">
        <v>5349</v>
      </c>
      <c r="E223" s="1130">
        <v>1</v>
      </c>
      <c r="F223" s="1127" t="s">
        <v>6984</v>
      </c>
      <c r="G223" s="1131">
        <v>1479.9392999999998</v>
      </c>
      <c r="H223" s="156">
        <f>IF(G223="","",G223-G223*COMPASS!$U$13)</f>
        <v>1479.9392999999998</v>
      </c>
    </row>
    <row r="224" spans="1:8">
      <c r="A224" s="196" t="s">
        <v>1883</v>
      </c>
      <c r="B224" s="318" t="s">
        <v>216</v>
      </c>
      <c r="C224" s="130" t="s">
        <v>1840</v>
      </c>
      <c r="D224" s="37" t="s">
        <v>5350</v>
      </c>
      <c r="E224" s="1130">
        <v>1</v>
      </c>
      <c r="F224" s="1127" t="s">
        <v>6984</v>
      </c>
      <c r="G224" s="1131">
        <v>1645.4957399999998</v>
      </c>
      <c r="H224" s="156">
        <f>IF(G224="","",G224-G224*COMPASS!$U$13)</f>
        <v>1645.4957399999998</v>
      </c>
    </row>
    <row r="225" spans="1:8">
      <c r="A225" s="196" t="s">
        <v>1884</v>
      </c>
      <c r="B225" s="318" t="s">
        <v>216</v>
      </c>
      <c r="C225" s="130" t="s">
        <v>1841</v>
      </c>
      <c r="D225" s="37" t="s">
        <v>5351</v>
      </c>
      <c r="E225" s="1130">
        <v>1</v>
      </c>
      <c r="F225" s="1127" t="s">
        <v>6984</v>
      </c>
      <c r="G225" s="1131">
        <v>1931.6198999999999</v>
      </c>
      <c r="H225" s="156">
        <f>IF(G225="","",G225-G225*COMPASS!$U$13)</f>
        <v>1931.6198999999999</v>
      </c>
    </row>
    <row r="226" spans="1:8">
      <c r="A226" s="196" t="s">
        <v>2561</v>
      </c>
      <c r="B226" s="318" t="s">
        <v>216</v>
      </c>
      <c r="C226" s="130" t="s">
        <v>2537</v>
      </c>
      <c r="D226" s="37" t="s">
        <v>9403</v>
      </c>
      <c r="E226" s="1130">
        <v>1</v>
      </c>
      <c r="F226" s="1127" t="s">
        <v>6984</v>
      </c>
      <c r="G226" s="1131">
        <v>1882.6600799999999</v>
      </c>
      <c r="H226" s="156">
        <f>IF(G226="","",G226-G226*COMPASS!$U$13)</f>
        <v>1882.6600799999999</v>
      </c>
    </row>
    <row r="227" spans="1:8">
      <c r="A227" s="196" t="s">
        <v>1885</v>
      </c>
      <c r="B227" s="318" t="s">
        <v>216</v>
      </c>
      <c r="C227" s="130" t="s">
        <v>1842</v>
      </c>
      <c r="D227" s="37" t="s">
        <v>5352</v>
      </c>
      <c r="E227" s="1130">
        <v>1</v>
      </c>
      <c r="F227" s="1127" t="s">
        <v>6984</v>
      </c>
      <c r="G227" s="1131">
        <v>1521.4180799999999</v>
      </c>
      <c r="H227" s="156">
        <f>IF(G227="","",G227-G227*COMPASS!$U$13)</f>
        <v>1521.4180799999999</v>
      </c>
    </row>
    <row r="228" spans="1:8">
      <c r="A228" s="196" t="s">
        <v>1886</v>
      </c>
      <c r="B228" s="318" t="s">
        <v>216</v>
      </c>
      <c r="C228" s="130" t="s">
        <v>1843</v>
      </c>
      <c r="D228" s="37" t="s">
        <v>5353</v>
      </c>
      <c r="E228" s="1130">
        <v>1</v>
      </c>
      <c r="F228" s="1127" t="s">
        <v>6984</v>
      </c>
      <c r="G228" s="1131">
        <v>1711.9284</v>
      </c>
      <c r="H228" s="156">
        <f>IF(G228="","",G228-G228*COMPASS!$U$13)</f>
        <v>1711.9284</v>
      </c>
    </row>
    <row r="229" spans="1:8">
      <c r="A229" s="196" t="s">
        <v>1887</v>
      </c>
      <c r="B229" s="318" t="s">
        <v>216</v>
      </c>
      <c r="C229" s="130" t="s">
        <v>1844</v>
      </c>
      <c r="D229" s="37" t="s">
        <v>5354</v>
      </c>
      <c r="E229" s="1130">
        <v>1</v>
      </c>
      <c r="F229" s="1127" t="s">
        <v>6984</v>
      </c>
      <c r="G229" s="1131">
        <v>2043.0925199999999</v>
      </c>
      <c r="H229" s="156">
        <f>IF(G229="","",G229-G229*COMPASS!$U$13)</f>
        <v>2043.0925199999999</v>
      </c>
    </row>
    <row r="230" spans="1:8">
      <c r="A230" s="196" t="s">
        <v>1888</v>
      </c>
      <c r="B230" s="318" t="s">
        <v>216</v>
      </c>
      <c r="C230" s="130" t="s">
        <v>1845</v>
      </c>
      <c r="D230" s="37" t="s">
        <v>5355</v>
      </c>
      <c r="E230" s="1130">
        <v>1</v>
      </c>
      <c r="F230" s="1127" t="s">
        <v>6984</v>
      </c>
      <c r="G230" s="1131">
        <v>1962.0820799999999</v>
      </c>
      <c r="H230" s="156">
        <f>IF(G230="","",G230-G230*COMPASS!$U$13)</f>
        <v>1962.0820799999999</v>
      </c>
    </row>
    <row r="231" spans="1:8">
      <c r="A231" s="196" t="s">
        <v>1889</v>
      </c>
      <c r="B231" s="318" t="s">
        <v>216</v>
      </c>
      <c r="C231" s="130" t="s">
        <v>1846</v>
      </c>
      <c r="D231" s="37" t="s">
        <v>5356</v>
      </c>
      <c r="E231" s="1130">
        <v>1</v>
      </c>
      <c r="F231" s="1127" t="s">
        <v>6984</v>
      </c>
      <c r="G231" s="1131">
        <v>1626.1014</v>
      </c>
      <c r="H231" s="156">
        <f>IF(G231="","",G231-G231*COMPASS!$U$13)</f>
        <v>1626.1014</v>
      </c>
    </row>
    <row r="232" spans="1:8">
      <c r="A232" s="196" t="s">
        <v>1890</v>
      </c>
      <c r="B232" s="318" t="s">
        <v>216</v>
      </c>
      <c r="C232" s="130" t="s">
        <v>1847</v>
      </c>
      <c r="D232" s="37" t="s">
        <v>5357</v>
      </c>
      <c r="E232" s="1130">
        <v>1</v>
      </c>
      <c r="F232" s="1127" t="s">
        <v>6984</v>
      </c>
      <c r="G232" s="1131">
        <v>1786.6107</v>
      </c>
      <c r="H232" s="156">
        <f>IF(G232="","",G232-G232*COMPASS!$U$13)</f>
        <v>1786.6107</v>
      </c>
    </row>
    <row r="233" spans="1:8">
      <c r="A233" s="196" t="s">
        <v>1891</v>
      </c>
      <c r="B233" s="318" t="s">
        <v>216</v>
      </c>
      <c r="C233" s="130" t="s">
        <v>1848</v>
      </c>
      <c r="D233" s="37" t="s">
        <v>5358</v>
      </c>
      <c r="E233" s="1130">
        <v>1</v>
      </c>
      <c r="F233" s="1127" t="s">
        <v>6984</v>
      </c>
      <c r="G233" s="1131">
        <v>2122.56576</v>
      </c>
      <c r="H233" s="156">
        <f>IF(G233="","",G233-G233*COMPASS!$U$13)</f>
        <v>2122.56576</v>
      </c>
    </row>
    <row r="234" spans="1:8">
      <c r="A234" s="196" t="s">
        <v>1892</v>
      </c>
      <c r="B234" s="318" t="s">
        <v>216</v>
      </c>
      <c r="C234" s="130" t="s">
        <v>1849</v>
      </c>
      <c r="D234" s="37" t="s">
        <v>5359</v>
      </c>
      <c r="E234" s="1130">
        <v>1</v>
      </c>
      <c r="F234" s="1127" t="s">
        <v>6984</v>
      </c>
      <c r="G234" s="1131">
        <v>2067.6108599999998</v>
      </c>
      <c r="H234" s="156">
        <f>IF(G234="","",G234-G234*COMPASS!$U$13)</f>
        <v>2067.6108599999998</v>
      </c>
    </row>
    <row r="235" spans="1:8">
      <c r="A235" s="196" t="s">
        <v>1893</v>
      </c>
      <c r="B235" s="318" t="s">
        <v>216</v>
      </c>
      <c r="C235" s="130" t="s">
        <v>1850</v>
      </c>
      <c r="D235" s="37" t="s">
        <v>5360</v>
      </c>
      <c r="E235" s="1130">
        <v>1</v>
      </c>
      <c r="F235" s="1127" t="s">
        <v>6984</v>
      </c>
      <c r="G235" s="1131">
        <v>1696.5051599999997</v>
      </c>
      <c r="H235" s="156">
        <f>IF(G235="","",G235-G235*COMPASS!$U$13)</f>
        <v>1696.5051599999997</v>
      </c>
    </row>
    <row r="236" spans="1:8">
      <c r="A236" s="196" t="s">
        <v>1894</v>
      </c>
      <c r="B236" s="318" t="s">
        <v>216</v>
      </c>
      <c r="C236" s="130" t="s">
        <v>1851</v>
      </c>
      <c r="D236" s="37" t="s">
        <v>5361</v>
      </c>
      <c r="E236" s="1130">
        <v>1</v>
      </c>
      <c r="F236" s="1127" t="s">
        <v>6984</v>
      </c>
      <c r="G236" s="1131">
        <v>1872.0021599999998</v>
      </c>
      <c r="H236" s="156">
        <f>IF(G236="","",G236-G236*COMPASS!$U$13)</f>
        <v>1872.0021599999998</v>
      </c>
    </row>
    <row r="237" spans="1:8">
      <c r="A237" s="196" t="s">
        <v>1895</v>
      </c>
      <c r="B237" s="318" t="s">
        <v>216</v>
      </c>
      <c r="C237" s="130" t="s">
        <v>1852</v>
      </c>
      <c r="D237" s="37" t="s">
        <v>5362</v>
      </c>
      <c r="E237" s="1130">
        <v>1</v>
      </c>
      <c r="F237" s="1127" t="s">
        <v>6984</v>
      </c>
      <c r="G237" s="1131">
        <v>2243.0822399999997</v>
      </c>
      <c r="H237" s="156">
        <f>IF(G237="","",G237-G237*COMPASS!$U$13)</f>
        <v>2243.0822399999997</v>
      </c>
    </row>
    <row r="238" spans="1:8">
      <c r="A238" s="196" t="s">
        <v>1896</v>
      </c>
      <c r="B238" s="318" t="s">
        <v>216</v>
      </c>
      <c r="C238" s="130" t="s">
        <v>1853</v>
      </c>
      <c r="D238" s="37" t="s">
        <v>5363</v>
      </c>
      <c r="E238" s="1130">
        <v>1</v>
      </c>
      <c r="F238" s="1127" t="s">
        <v>6984</v>
      </c>
      <c r="G238" s="1131">
        <v>2162.0461799999998</v>
      </c>
      <c r="H238" s="156">
        <f>IF(G238="","",G238-G238*COMPASS!$U$13)</f>
        <v>2162.0461799999998</v>
      </c>
    </row>
    <row r="239" spans="1:8">
      <c r="A239" s="196" t="s">
        <v>1897</v>
      </c>
      <c r="B239" s="318" t="s">
        <v>216</v>
      </c>
      <c r="C239" s="130" t="s">
        <v>1854</v>
      </c>
      <c r="D239" s="37" t="s">
        <v>5364</v>
      </c>
      <c r="E239" s="1130">
        <v>1</v>
      </c>
      <c r="F239" s="1127" t="s">
        <v>6984</v>
      </c>
      <c r="G239" s="1131">
        <v>1790.9660999999999</v>
      </c>
      <c r="H239" s="156">
        <f>IF(G239="","",G239-G239*COMPASS!$U$13)</f>
        <v>1790.9660999999999</v>
      </c>
    </row>
    <row r="240" spans="1:8">
      <c r="A240" s="196" t="s">
        <v>1898</v>
      </c>
      <c r="B240" s="318" t="s">
        <v>216</v>
      </c>
      <c r="C240" s="130" t="s">
        <v>1855</v>
      </c>
      <c r="D240" s="37" t="s">
        <v>5365</v>
      </c>
      <c r="E240" s="1130">
        <v>1</v>
      </c>
      <c r="F240" s="1127" t="s">
        <v>6984</v>
      </c>
      <c r="G240" s="1131">
        <v>1976.7367199999997</v>
      </c>
      <c r="H240" s="156">
        <f>IF(G240="","",G240-G240*COMPASS!$U$13)</f>
        <v>1976.7367199999997</v>
      </c>
    </row>
    <row r="241" spans="1:8">
      <c r="A241" s="196" t="s">
        <v>1899</v>
      </c>
      <c r="B241" s="318" t="s">
        <v>216</v>
      </c>
      <c r="C241" s="130" t="s">
        <v>1856</v>
      </c>
      <c r="D241" s="37" t="s">
        <v>5366</v>
      </c>
      <c r="E241" s="1130">
        <v>1</v>
      </c>
      <c r="F241" s="1127" t="s">
        <v>6984</v>
      </c>
      <c r="G241" s="1131">
        <v>2347.7655599999998</v>
      </c>
      <c r="H241" s="156">
        <f>IF(G241="","",G241-G241*COMPASS!$U$13)</f>
        <v>2347.7655599999998</v>
      </c>
    </row>
    <row r="242" spans="1:8">
      <c r="A242" s="196" t="s">
        <v>3081</v>
      </c>
      <c r="B242" s="318" t="s">
        <v>216</v>
      </c>
      <c r="C242" s="130" t="s">
        <v>3062</v>
      </c>
      <c r="D242" s="37" t="s">
        <v>5367</v>
      </c>
      <c r="E242" s="1130">
        <v>1</v>
      </c>
      <c r="F242" s="1127" t="s">
        <v>6984</v>
      </c>
      <c r="G242" s="1131">
        <v>2761.5029399999994</v>
      </c>
      <c r="H242" s="156">
        <f>IF(G242="","",G242-G242*COMPASS!$U$13)</f>
        <v>2761.5029399999994</v>
      </c>
    </row>
    <row r="243" spans="1:8">
      <c r="A243" s="196" t="s">
        <v>3082</v>
      </c>
      <c r="B243" s="318" t="s">
        <v>216</v>
      </c>
      <c r="C243" s="130" t="s">
        <v>3063</v>
      </c>
      <c r="D243" s="37" t="s">
        <v>5368</v>
      </c>
      <c r="E243" s="1130">
        <v>1</v>
      </c>
      <c r="F243" s="1127" t="s">
        <v>6984</v>
      </c>
      <c r="G243" s="1131">
        <v>2445.76206</v>
      </c>
      <c r="H243" s="156">
        <f>IF(G243="","",G243-G243*COMPASS!$U$13)</f>
        <v>2445.76206</v>
      </c>
    </row>
    <row r="244" spans="1:8">
      <c r="A244" s="196" t="s">
        <v>3083</v>
      </c>
      <c r="B244" s="318" t="s">
        <v>216</v>
      </c>
      <c r="C244" s="130" t="s">
        <v>3064</v>
      </c>
      <c r="D244" s="37" t="s">
        <v>5369</v>
      </c>
      <c r="E244" s="1130">
        <v>1</v>
      </c>
      <c r="F244" s="1127" t="s">
        <v>6984</v>
      </c>
      <c r="G244" s="1131">
        <v>2524.8509999999997</v>
      </c>
      <c r="H244" s="156">
        <f>IF(G244="","",G244-G244*COMPASS!$U$13)</f>
        <v>2524.8509999999997</v>
      </c>
    </row>
    <row r="245" spans="1:8">
      <c r="A245" s="196" t="s">
        <v>3084</v>
      </c>
      <c r="B245" s="318" t="s">
        <v>216</v>
      </c>
      <c r="C245" s="130" t="s">
        <v>3065</v>
      </c>
      <c r="D245" s="37" t="s">
        <v>5370</v>
      </c>
      <c r="E245" s="1130">
        <v>1</v>
      </c>
      <c r="F245" s="1127" t="s">
        <v>6984</v>
      </c>
      <c r="G245" s="1131">
        <v>2940.2280599999999</v>
      </c>
      <c r="H245" s="156">
        <f>IF(G245="","",G245-G245*COMPASS!$U$13)</f>
        <v>2940.2280599999999</v>
      </c>
    </row>
    <row r="246" spans="1:8">
      <c r="A246" s="196" t="s">
        <v>3085</v>
      </c>
      <c r="B246" s="318" t="s">
        <v>216</v>
      </c>
      <c r="C246" s="130" t="s">
        <v>3066</v>
      </c>
      <c r="D246" s="37" t="s">
        <v>5371</v>
      </c>
      <c r="E246" s="1130">
        <v>1</v>
      </c>
      <c r="F246" s="1127" t="s">
        <v>6984</v>
      </c>
      <c r="G246" s="1131">
        <v>2537.6353799999997</v>
      </c>
      <c r="H246" s="156">
        <f>IF(G246="","",G246-G246*COMPASS!$U$13)</f>
        <v>2537.6353799999997</v>
      </c>
    </row>
    <row r="247" spans="1:8">
      <c r="A247" s="196" t="s">
        <v>3086</v>
      </c>
      <c r="B247" s="318" t="s">
        <v>216</v>
      </c>
      <c r="C247" s="130" t="s">
        <v>3067</v>
      </c>
      <c r="D247" s="37" t="s">
        <v>5372</v>
      </c>
      <c r="E247" s="1130">
        <v>1</v>
      </c>
      <c r="F247" s="1127" t="s">
        <v>6984</v>
      </c>
      <c r="G247" s="1131">
        <v>2115.4177800000002</v>
      </c>
      <c r="H247" s="156">
        <f>IF(G247="","",G247-G247*COMPASS!$U$13)</f>
        <v>2115.4177800000002</v>
      </c>
    </row>
    <row r="248" spans="1:8">
      <c r="A248" s="196" t="s">
        <v>3087</v>
      </c>
      <c r="B248" s="318" t="s">
        <v>216</v>
      </c>
      <c r="C248" s="130" t="s">
        <v>3068</v>
      </c>
      <c r="D248" s="37" t="s">
        <v>5373</v>
      </c>
      <c r="E248" s="1130">
        <v>1</v>
      </c>
      <c r="F248" s="1127" t="s">
        <v>6984</v>
      </c>
      <c r="G248" s="1131">
        <v>2334.72498</v>
      </c>
      <c r="H248" s="156">
        <f>IF(G248="","",G248-G248*COMPASS!$U$13)</f>
        <v>2334.72498</v>
      </c>
    </row>
    <row r="249" spans="1:8">
      <c r="A249" s="196" t="s">
        <v>3088</v>
      </c>
      <c r="B249" s="318" t="s">
        <v>216</v>
      </c>
      <c r="C249" s="130" t="s">
        <v>3069</v>
      </c>
      <c r="D249" s="37" t="s">
        <v>5374</v>
      </c>
      <c r="E249" s="1130">
        <v>1</v>
      </c>
      <c r="F249" s="1127" t="s">
        <v>6984</v>
      </c>
      <c r="G249" s="1131">
        <v>2719.6654799999997</v>
      </c>
      <c r="H249" s="156">
        <f>IF(G249="","",G249-G249*COMPASS!$U$13)</f>
        <v>2719.6654799999997</v>
      </c>
    </row>
    <row r="250" spans="1:8">
      <c r="A250" s="546" t="s">
        <v>1857</v>
      </c>
      <c r="B250" s="549"/>
      <c r="C250" s="550"/>
      <c r="D250" s="1120"/>
      <c r="E250" s="547"/>
      <c r="F250" s="551"/>
      <c r="G250" s="548"/>
      <c r="H250" s="156" t="str">
        <f>IF(G250="","",G250-G250*COMPASS!$U$13)</f>
        <v/>
      </c>
    </row>
    <row r="251" spans="1:8">
      <c r="A251" s="196" t="s">
        <v>3089</v>
      </c>
      <c r="B251" s="318" t="s">
        <v>216</v>
      </c>
      <c r="C251" s="130" t="s">
        <v>3070</v>
      </c>
      <c r="D251" s="37" t="s">
        <v>5375</v>
      </c>
      <c r="E251" s="1130">
        <v>1</v>
      </c>
      <c r="F251" s="1127" t="s">
        <v>6984</v>
      </c>
      <c r="G251" s="1131">
        <v>612.42047999999988</v>
      </c>
      <c r="H251" s="156">
        <f>IF(G251="","",G251-G251*COMPASS!$U$13)</f>
        <v>612.42047999999988</v>
      </c>
    </row>
    <row r="252" spans="1:8">
      <c r="A252" s="196" t="s">
        <v>3090</v>
      </c>
      <c r="B252" s="318" t="s">
        <v>216</v>
      </c>
      <c r="C252" s="130" t="s">
        <v>3071</v>
      </c>
      <c r="D252" s="37" t="s">
        <v>5376</v>
      </c>
      <c r="E252" s="1130">
        <v>1</v>
      </c>
      <c r="F252" s="1127" t="s">
        <v>6984</v>
      </c>
      <c r="G252" s="1131">
        <v>489.13703999999996</v>
      </c>
      <c r="H252" s="156">
        <f>IF(G252="","",G252-G252*COMPASS!$U$13)</f>
        <v>489.13703999999996</v>
      </c>
    </row>
    <row r="253" spans="1:8">
      <c r="A253" s="196" t="s">
        <v>3091</v>
      </c>
      <c r="B253" s="318" t="s">
        <v>216</v>
      </c>
      <c r="C253" s="130" t="s">
        <v>3072</v>
      </c>
      <c r="D253" s="37" t="s">
        <v>5377</v>
      </c>
      <c r="E253" s="1130">
        <v>1</v>
      </c>
      <c r="F253" s="1127" t="s">
        <v>6984</v>
      </c>
      <c r="G253" s="1131">
        <v>696.60779999999988</v>
      </c>
      <c r="H253" s="156">
        <f>IF(G253="","",G253-G253*COMPASS!$U$13)</f>
        <v>696.60779999999988</v>
      </c>
    </row>
    <row r="254" spans="1:8">
      <c r="A254" s="196" t="s">
        <v>1900</v>
      </c>
      <c r="B254" s="318" t="s">
        <v>216</v>
      </c>
      <c r="C254" s="130" t="s">
        <v>1858</v>
      </c>
      <c r="D254" s="37" t="s">
        <v>8673</v>
      </c>
      <c r="E254" s="1130">
        <v>1</v>
      </c>
      <c r="F254" s="1127" t="s">
        <v>6984</v>
      </c>
      <c r="G254" s="1131">
        <v>622.36103999999989</v>
      </c>
      <c r="H254" s="156">
        <f>IF(G254="","",G254-G254*COMPASS!$U$13)</f>
        <v>622.36103999999989</v>
      </c>
    </row>
    <row r="255" spans="1:8">
      <c r="A255" s="196" t="s">
        <v>1901</v>
      </c>
      <c r="B255" s="318" t="s">
        <v>216</v>
      </c>
      <c r="C255" s="130" t="s">
        <v>1859</v>
      </c>
      <c r="D255" s="37" t="s">
        <v>8674</v>
      </c>
      <c r="E255" s="1130">
        <v>1</v>
      </c>
      <c r="F255" s="1127" t="s">
        <v>6984</v>
      </c>
      <c r="G255" s="1131">
        <v>513.65538000000004</v>
      </c>
      <c r="H255" s="156">
        <f>IF(G255="","",G255-G255*COMPASS!$U$13)</f>
        <v>513.65538000000004</v>
      </c>
    </row>
    <row r="256" spans="1:8">
      <c r="A256" s="196" t="s">
        <v>3092</v>
      </c>
      <c r="B256" s="318" t="s">
        <v>216</v>
      </c>
      <c r="C256" s="130" t="s">
        <v>3073</v>
      </c>
      <c r="D256" s="37" t="s">
        <v>5378</v>
      </c>
      <c r="E256" s="1130">
        <v>1</v>
      </c>
      <c r="F256" s="1127" t="s">
        <v>6984</v>
      </c>
      <c r="G256" s="1131">
        <v>724.27739999999994</v>
      </c>
      <c r="H256" s="156">
        <f>IF(G256="","",G256-G256*COMPASS!$U$13)</f>
        <v>724.27739999999994</v>
      </c>
    </row>
    <row r="257" spans="1:8">
      <c r="A257" s="196" t="s">
        <v>3093</v>
      </c>
      <c r="B257" s="318" t="s">
        <v>216</v>
      </c>
      <c r="C257" s="130" t="s">
        <v>3074</v>
      </c>
      <c r="D257" s="37" t="s">
        <v>5379</v>
      </c>
      <c r="E257" s="1130">
        <v>1</v>
      </c>
      <c r="F257" s="1127" t="s">
        <v>6984</v>
      </c>
      <c r="G257" s="1131">
        <v>632.22474</v>
      </c>
      <c r="H257" s="156">
        <f>IF(G257="","",G257-G257*COMPASS!$U$13)</f>
        <v>632.22474</v>
      </c>
    </row>
    <row r="258" spans="1:8">
      <c r="A258" s="196" t="s">
        <v>3094</v>
      </c>
      <c r="B258" s="318" t="s">
        <v>216</v>
      </c>
      <c r="C258" s="130" t="s">
        <v>3075</v>
      </c>
      <c r="D258" s="37" t="s">
        <v>5380</v>
      </c>
      <c r="E258" s="1130">
        <v>1</v>
      </c>
      <c r="F258" s="1127" t="s">
        <v>6984</v>
      </c>
      <c r="G258" s="1131">
        <v>508.91567999999995</v>
      </c>
      <c r="H258" s="156">
        <f>IF(G258="","",G258-G258*COMPASS!$U$13)</f>
        <v>508.91567999999995</v>
      </c>
    </row>
    <row r="259" spans="1:8">
      <c r="A259" s="196" t="s">
        <v>3095</v>
      </c>
      <c r="B259" s="318" t="s">
        <v>216</v>
      </c>
      <c r="C259" s="130" t="s">
        <v>3076</v>
      </c>
      <c r="D259" s="37" t="s">
        <v>5381</v>
      </c>
      <c r="E259" s="1130">
        <v>1</v>
      </c>
      <c r="F259" s="1127" t="s">
        <v>6984</v>
      </c>
      <c r="G259" s="1131">
        <v>728.63279999999986</v>
      </c>
      <c r="H259" s="156">
        <f>IF(G259="","",G259-G259*COMPASS!$U$13)</f>
        <v>728.63279999999986</v>
      </c>
    </row>
    <row r="260" spans="1:8">
      <c r="A260" s="196" t="s">
        <v>1902</v>
      </c>
      <c r="B260" s="318" t="s">
        <v>216</v>
      </c>
      <c r="C260" s="130" t="s">
        <v>1860</v>
      </c>
      <c r="D260" s="37" t="s">
        <v>8675</v>
      </c>
      <c r="E260" s="1130">
        <v>1</v>
      </c>
      <c r="F260" s="1127" t="s">
        <v>6984</v>
      </c>
      <c r="G260" s="1131">
        <v>666.96545999999989</v>
      </c>
      <c r="H260" s="156">
        <f>IF(G260="","",G260-G260*COMPASS!$U$13)</f>
        <v>666.96545999999989</v>
      </c>
    </row>
    <row r="261" spans="1:8">
      <c r="A261" s="196" t="s">
        <v>1903</v>
      </c>
      <c r="B261" s="318" t="s">
        <v>216</v>
      </c>
      <c r="C261" s="130" t="s">
        <v>1861</v>
      </c>
      <c r="D261" s="37" t="s">
        <v>8676</v>
      </c>
      <c r="E261" s="1130">
        <v>1</v>
      </c>
      <c r="F261" s="1127" t="s">
        <v>6984</v>
      </c>
      <c r="G261" s="1131">
        <v>533.43402000000003</v>
      </c>
      <c r="H261" s="156">
        <f>IF(G261="","",G261-G261*COMPASS!$U$13)</f>
        <v>533.43402000000003</v>
      </c>
    </row>
    <row r="262" spans="1:8">
      <c r="A262" s="196" t="s">
        <v>2562</v>
      </c>
      <c r="B262" s="318" t="s">
        <v>216</v>
      </c>
      <c r="C262" s="130" t="s">
        <v>2538</v>
      </c>
      <c r="D262" s="37" t="s">
        <v>5382</v>
      </c>
      <c r="E262" s="1130">
        <v>1</v>
      </c>
      <c r="F262" s="1127" t="s">
        <v>6984</v>
      </c>
      <c r="G262" s="1131">
        <v>757.09661999999992</v>
      </c>
      <c r="H262" s="156">
        <f>IF(G262="","",G262-G262*COMPASS!$U$13)</f>
        <v>757.09661999999992</v>
      </c>
    </row>
    <row r="263" spans="1:8">
      <c r="A263" s="196" t="s">
        <v>1904</v>
      </c>
      <c r="B263" s="318" t="s">
        <v>216</v>
      </c>
      <c r="C263" s="130" t="s">
        <v>1862</v>
      </c>
      <c r="D263" s="37" t="s">
        <v>8677</v>
      </c>
      <c r="E263" s="1130">
        <v>1</v>
      </c>
      <c r="F263" s="1127" t="s">
        <v>6984</v>
      </c>
      <c r="G263" s="1131">
        <v>671.75639999999987</v>
      </c>
      <c r="H263" s="156">
        <f>IF(G263="","",G263-G263*COMPASS!$U$13)</f>
        <v>671.75639999999987</v>
      </c>
    </row>
    <row r="264" spans="1:8">
      <c r="A264" s="196" t="s">
        <v>1905</v>
      </c>
      <c r="B264" s="318" t="s">
        <v>216</v>
      </c>
      <c r="C264" s="130" t="s">
        <v>1863</v>
      </c>
      <c r="D264" s="37" t="s">
        <v>8678</v>
      </c>
      <c r="E264" s="1130">
        <v>1</v>
      </c>
      <c r="F264" s="1127" t="s">
        <v>6984</v>
      </c>
      <c r="G264" s="1131">
        <v>538.53239999999994</v>
      </c>
      <c r="H264" s="156">
        <f>IF(G264="","",G264-G264*COMPASS!$U$13)</f>
        <v>538.53239999999994</v>
      </c>
    </row>
    <row r="265" spans="1:8">
      <c r="A265" s="196" t="s">
        <v>2563</v>
      </c>
      <c r="B265" s="318" t="s">
        <v>216</v>
      </c>
      <c r="C265" s="130" t="s">
        <v>2539</v>
      </c>
      <c r="D265" s="37" t="s">
        <v>5383</v>
      </c>
      <c r="E265" s="1130">
        <v>1</v>
      </c>
      <c r="F265" s="1127" t="s">
        <v>6984</v>
      </c>
      <c r="G265" s="1131">
        <v>753.12551999999994</v>
      </c>
      <c r="H265" s="156">
        <f>IF(G265="","",G265-G265*COMPASS!$U$13)</f>
        <v>753.12551999999994</v>
      </c>
    </row>
    <row r="266" spans="1:8">
      <c r="A266" s="196" t="s">
        <v>1906</v>
      </c>
      <c r="B266" s="318" t="s">
        <v>216</v>
      </c>
      <c r="C266" s="130" t="s">
        <v>1864</v>
      </c>
      <c r="D266" s="37" t="s">
        <v>8679</v>
      </c>
      <c r="E266" s="1130">
        <v>1</v>
      </c>
      <c r="F266" s="1127" t="s">
        <v>6984</v>
      </c>
      <c r="G266" s="1131">
        <v>686.7441</v>
      </c>
      <c r="H266" s="156">
        <f>IF(G266="","",G266-G266*COMPASS!$U$13)</f>
        <v>686.7441</v>
      </c>
    </row>
    <row r="267" spans="1:8">
      <c r="A267" s="196" t="s">
        <v>1907</v>
      </c>
      <c r="B267" s="318" t="s">
        <v>216</v>
      </c>
      <c r="C267" s="130" t="s">
        <v>1865</v>
      </c>
      <c r="D267" s="37" t="s">
        <v>8680</v>
      </c>
      <c r="E267" s="1130">
        <v>1</v>
      </c>
      <c r="F267" s="1127" t="s">
        <v>6984</v>
      </c>
      <c r="G267" s="1131">
        <v>553.16141999999991</v>
      </c>
      <c r="H267" s="156">
        <f>IF(G267="","",G267-G267*COMPASS!$U$13)</f>
        <v>553.16141999999991</v>
      </c>
    </row>
    <row r="268" spans="1:8">
      <c r="A268" s="196" t="s">
        <v>2564</v>
      </c>
      <c r="B268" s="318" t="s">
        <v>216</v>
      </c>
      <c r="C268" s="130" t="s">
        <v>2540</v>
      </c>
      <c r="D268" s="37" t="s">
        <v>5384</v>
      </c>
      <c r="E268" s="1130">
        <v>1</v>
      </c>
      <c r="F268" s="1127" t="s">
        <v>6984</v>
      </c>
      <c r="G268" s="1131">
        <v>780.43643999999995</v>
      </c>
      <c r="H268" s="156">
        <f>IF(G268="","",G268-G268*COMPASS!$U$13)</f>
        <v>780.43643999999995</v>
      </c>
    </row>
    <row r="269" spans="1:8">
      <c r="A269" s="196" t="s">
        <v>1908</v>
      </c>
      <c r="B269" s="318" t="s">
        <v>216</v>
      </c>
      <c r="C269" s="130" t="s">
        <v>1866</v>
      </c>
      <c r="D269" s="37" t="s">
        <v>8681</v>
      </c>
      <c r="E269" s="1130">
        <v>1</v>
      </c>
      <c r="F269" s="1127" t="s">
        <v>6984</v>
      </c>
      <c r="G269" s="1131">
        <v>784.35629999999992</v>
      </c>
      <c r="H269" s="156">
        <f>IF(G269="","",G269-G269*COMPASS!$U$13)</f>
        <v>784.35629999999992</v>
      </c>
    </row>
    <row r="270" spans="1:8">
      <c r="A270" s="196" t="s">
        <v>1909</v>
      </c>
      <c r="B270" s="318" t="s">
        <v>216</v>
      </c>
      <c r="C270" s="130" t="s">
        <v>1867</v>
      </c>
      <c r="D270" s="37" t="s">
        <v>8682</v>
      </c>
      <c r="E270" s="1130">
        <v>1</v>
      </c>
      <c r="F270" s="1127" t="s">
        <v>6984</v>
      </c>
      <c r="G270" s="1131">
        <v>655.94885999999985</v>
      </c>
      <c r="H270" s="156">
        <f>IF(G270="","",G270-G270*COMPASS!$U$13)</f>
        <v>655.94885999999985</v>
      </c>
    </row>
    <row r="271" spans="1:8">
      <c r="A271" s="196" t="s">
        <v>3096</v>
      </c>
      <c r="B271" s="318" t="s">
        <v>216</v>
      </c>
      <c r="C271" s="130" t="s">
        <v>3077</v>
      </c>
      <c r="D271" s="37" t="s">
        <v>5385</v>
      </c>
      <c r="E271" s="1130">
        <v>1</v>
      </c>
      <c r="F271" s="1127" t="s">
        <v>6984</v>
      </c>
      <c r="G271" s="1131">
        <v>915.99185999999986</v>
      </c>
      <c r="H271" s="156">
        <f>IF(G271="","",G271-G271*COMPASS!$U$13)</f>
        <v>915.99185999999986</v>
      </c>
    </row>
    <row r="272" spans="1:8">
      <c r="A272" s="196" t="s">
        <v>1910</v>
      </c>
      <c r="B272" s="318" t="s">
        <v>216</v>
      </c>
      <c r="C272" s="130" t="s">
        <v>1868</v>
      </c>
      <c r="D272" s="37" t="s">
        <v>8683</v>
      </c>
      <c r="E272" s="1130">
        <v>1</v>
      </c>
      <c r="F272" s="1127" t="s">
        <v>6984</v>
      </c>
      <c r="G272" s="1131">
        <v>780.43643999999995</v>
      </c>
      <c r="H272" s="156">
        <f>IF(G272="","",G272-G272*COMPASS!$U$13)</f>
        <v>780.43643999999995</v>
      </c>
    </row>
    <row r="273" spans="1:8">
      <c r="A273" s="196" t="s">
        <v>1911</v>
      </c>
      <c r="B273" s="318" t="s">
        <v>216</v>
      </c>
      <c r="C273" s="130" t="s">
        <v>1869</v>
      </c>
      <c r="D273" s="37" t="s">
        <v>8684</v>
      </c>
      <c r="E273" s="1130">
        <v>1</v>
      </c>
      <c r="F273" s="1127" t="s">
        <v>6984</v>
      </c>
      <c r="G273" s="1131">
        <v>656.92241999999999</v>
      </c>
      <c r="H273" s="156">
        <f>IF(G273="","",G273-G273*COMPASS!$U$13)</f>
        <v>656.92241999999999</v>
      </c>
    </row>
    <row r="274" spans="1:8">
      <c r="A274" s="196" t="s">
        <v>2565</v>
      </c>
      <c r="B274" s="318" t="s">
        <v>216</v>
      </c>
      <c r="C274" s="130" t="s">
        <v>2541</v>
      </c>
      <c r="D274" s="37" t="s">
        <v>5386</v>
      </c>
      <c r="E274" s="1130">
        <v>1</v>
      </c>
      <c r="F274" s="1127" t="s">
        <v>6984</v>
      </c>
      <c r="G274" s="1131">
        <v>889.11648000000002</v>
      </c>
      <c r="H274" s="156">
        <f>IF(G274="","",G274-G274*COMPASS!$U$13)</f>
        <v>889.11648000000002</v>
      </c>
    </row>
    <row r="275" spans="1:8">
      <c r="A275" s="196" t="s">
        <v>1912</v>
      </c>
      <c r="B275" s="318" t="s">
        <v>216</v>
      </c>
      <c r="C275" s="130" t="s">
        <v>1870</v>
      </c>
      <c r="D275" s="37" t="s">
        <v>8685</v>
      </c>
      <c r="E275" s="1130">
        <v>1</v>
      </c>
      <c r="F275" s="1127" t="s">
        <v>6984</v>
      </c>
      <c r="G275" s="1131">
        <v>785.35548000000006</v>
      </c>
      <c r="H275" s="156">
        <f>IF(G275="","",G275-G275*COMPASS!$U$13)</f>
        <v>785.35548000000006</v>
      </c>
    </row>
    <row r="276" spans="1:8">
      <c r="A276" s="196" t="s">
        <v>1913</v>
      </c>
      <c r="B276" s="318" t="s">
        <v>216</v>
      </c>
      <c r="C276" s="130" t="s">
        <v>1871</v>
      </c>
      <c r="D276" s="37" t="s">
        <v>8686</v>
      </c>
      <c r="E276" s="1130">
        <v>1</v>
      </c>
      <c r="F276" s="1127" t="s">
        <v>6984</v>
      </c>
      <c r="G276" s="1131">
        <v>647.00747999999999</v>
      </c>
      <c r="H276" s="156">
        <f>IF(G276="","",G276-G276*COMPASS!$U$13)</f>
        <v>647.00747999999999</v>
      </c>
    </row>
    <row r="277" spans="1:8">
      <c r="A277" s="196" t="s">
        <v>2566</v>
      </c>
      <c r="B277" s="318" t="s">
        <v>216</v>
      </c>
      <c r="C277" s="130" t="s">
        <v>2542</v>
      </c>
      <c r="D277" s="37" t="s">
        <v>5387</v>
      </c>
      <c r="E277" s="1130">
        <v>1</v>
      </c>
      <c r="F277" s="1127" t="s">
        <v>6984</v>
      </c>
      <c r="G277" s="1131">
        <v>889.11648000000002</v>
      </c>
      <c r="H277" s="156">
        <f>IF(G277="","",G277-G277*COMPASS!$U$13)</f>
        <v>889.11648000000002</v>
      </c>
    </row>
    <row r="278" spans="1:8">
      <c r="A278" s="196" t="s">
        <v>1914</v>
      </c>
      <c r="B278" s="318" t="s">
        <v>216</v>
      </c>
      <c r="C278" s="130" t="s">
        <v>1872</v>
      </c>
      <c r="D278" s="37" t="s">
        <v>8687</v>
      </c>
      <c r="E278" s="1130">
        <v>1</v>
      </c>
      <c r="F278" s="1127" t="s">
        <v>6984</v>
      </c>
      <c r="G278" s="1131">
        <v>880.38005999999996</v>
      </c>
      <c r="H278" s="156">
        <f>IF(G278="","",G278-G278*COMPASS!$U$13)</f>
        <v>880.38005999999996</v>
      </c>
    </row>
    <row r="279" spans="1:8">
      <c r="A279" s="196" t="s">
        <v>1915</v>
      </c>
      <c r="B279" s="318" t="s">
        <v>216</v>
      </c>
      <c r="C279" s="130" t="s">
        <v>1873</v>
      </c>
      <c r="D279" s="37" t="s">
        <v>8688</v>
      </c>
      <c r="E279" s="1130">
        <v>1</v>
      </c>
      <c r="F279" s="1127" t="s">
        <v>6984</v>
      </c>
      <c r="G279" s="1131">
        <v>752.38253999999995</v>
      </c>
      <c r="H279" s="156">
        <f>IF(G279="","",G279-G279*COMPASS!$U$13)</f>
        <v>752.38253999999995</v>
      </c>
    </row>
    <row r="280" spans="1:8">
      <c r="A280" s="196" t="s">
        <v>2567</v>
      </c>
      <c r="B280" s="318" t="s">
        <v>216</v>
      </c>
      <c r="C280" s="130" t="s">
        <v>2543</v>
      </c>
      <c r="D280" s="37" t="s">
        <v>5388</v>
      </c>
      <c r="E280" s="1130">
        <v>1</v>
      </c>
      <c r="F280" s="1127" t="s">
        <v>6984</v>
      </c>
      <c r="G280" s="1131">
        <v>1024.26198</v>
      </c>
      <c r="H280" s="156">
        <f>IF(G280="","",G280-G280*COMPASS!$U$13)</f>
        <v>1024.26198</v>
      </c>
    </row>
    <row r="281" spans="1:8">
      <c r="A281" s="196" t="s">
        <v>3097</v>
      </c>
      <c r="B281" s="318" t="s">
        <v>216</v>
      </c>
      <c r="C281" s="130" t="s">
        <v>3078</v>
      </c>
      <c r="D281" s="37" t="s">
        <v>5389</v>
      </c>
      <c r="E281" s="1130">
        <v>1</v>
      </c>
      <c r="F281" s="1127" t="s">
        <v>6984</v>
      </c>
      <c r="G281" s="1131">
        <v>1221.8434199999999</v>
      </c>
      <c r="H281" s="156">
        <f>IF(G281="","",G281-G281*COMPASS!$U$13)</f>
        <v>1221.8434199999999</v>
      </c>
    </row>
    <row r="282" spans="1:8">
      <c r="A282" s="196" t="s">
        <v>3098</v>
      </c>
      <c r="B282" s="318" t="s">
        <v>216</v>
      </c>
      <c r="C282" s="130" t="s">
        <v>3079</v>
      </c>
      <c r="D282" s="37" t="s">
        <v>5390</v>
      </c>
      <c r="E282" s="1130">
        <v>1</v>
      </c>
      <c r="F282" s="1127" t="s">
        <v>6984</v>
      </c>
      <c r="G282" s="1131">
        <v>1029.7958999999998</v>
      </c>
      <c r="H282" s="156">
        <f>IF(G282="","",G282-G282*COMPASS!$U$13)</f>
        <v>1029.7958999999998</v>
      </c>
    </row>
    <row r="283" spans="1:8">
      <c r="A283" s="196" t="s">
        <v>3099</v>
      </c>
      <c r="B283" s="318" t="s">
        <v>216</v>
      </c>
      <c r="C283" s="130" t="s">
        <v>3080</v>
      </c>
      <c r="D283" s="37" t="s">
        <v>5391</v>
      </c>
      <c r="E283" s="1130">
        <v>1</v>
      </c>
      <c r="F283" s="1127" t="s">
        <v>6984</v>
      </c>
      <c r="G283" s="1131">
        <v>1349.1235799999999</v>
      </c>
      <c r="H283" s="156">
        <f>IF(G283="","",G283-G283*COMPASS!$U$13)</f>
        <v>1349.1235799999999</v>
      </c>
    </row>
    <row r="284" spans="1:8">
      <c r="A284" s="546" t="s">
        <v>2569</v>
      </c>
      <c r="B284" s="552"/>
      <c r="C284" s="550"/>
      <c r="D284" s="1120"/>
      <c r="E284" s="547"/>
      <c r="F284" s="551"/>
      <c r="G284" s="548"/>
      <c r="H284" s="156" t="str">
        <f>IF(G284="","",G284-G284*COMPASS!$U$13)</f>
        <v/>
      </c>
    </row>
    <row r="285" spans="1:8">
      <c r="A285" s="196" t="s">
        <v>2632</v>
      </c>
      <c r="B285" s="318" t="s">
        <v>216</v>
      </c>
      <c r="C285" s="130" t="s">
        <v>2620</v>
      </c>
      <c r="D285" s="37" t="s">
        <v>5732</v>
      </c>
      <c r="E285" s="1130">
        <v>1</v>
      </c>
      <c r="F285" s="1127" t="s">
        <v>6984</v>
      </c>
      <c r="G285" s="1131">
        <v>52.348800000000004</v>
      </c>
      <c r="H285" s="156">
        <f>IF(G285="","",G285-G285*COMPASS!$U$13)</f>
        <v>52.348800000000004</v>
      </c>
    </row>
    <row r="286" spans="1:8">
      <c r="A286" s="196" t="s">
        <v>2633</v>
      </c>
      <c r="B286" s="318" t="s">
        <v>216</v>
      </c>
      <c r="C286" s="130" t="s">
        <v>2621</v>
      </c>
      <c r="D286" s="37" t="s">
        <v>5733</v>
      </c>
      <c r="E286" s="1130">
        <v>1</v>
      </c>
      <c r="F286" s="1127" t="s">
        <v>6984</v>
      </c>
      <c r="G286" s="1131">
        <v>150.9948</v>
      </c>
      <c r="H286" s="156">
        <f>IF(G286="","",G286-G286*COMPASS!$U$13)</f>
        <v>150.9948</v>
      </c>
    </row>
    <row r="287" spans="1:8">
      <c r="A287" s="196" t="s">
        <v>2634</v>
      </c>
      <c r="B287" s="318" t="s">
        <v>216</v>
      </c>
      <c r="C287" s="130" t="s">
        <v>2622</v>
      </c>
      <c r="D287" s="37" t="s">
        <v>5734</v>
      </c>
      <c r="E287" s="1130">
        <v>1</v>
      </c>
      <c r="F287" s="1127" t="s">
        <v>6984</v>
      </c>
      <c r="G287" s="1131">
        <v>98.621400000000008</v>
      </c>
      <c r="H287" s="156">
        <f>IF(G287="","",G287-G287*COMPASS!$U$13)</f>
        <v>98.621400000000008</v>
      </c>
    </row>
    <row r="288" spans="1:8">
      <c r="A288" s="196" t="s">
        <v>2635</v>
      </c>
      <c r="B288" s="318" t="s">
        <v>216</v>
      </c>
      <c r="C288" s="130" t="s">
        <v>2623</v>
      </c>
      <c r="D288" s="37" t="s">
        <v>5735</v>
      </c>
      <c r="E288" s="1130">
        <v>1</v>
      </c>
      <c r="F288" s="1127" t="s">
        <v>6984</v>
      </c>
      <c r="G288" s="1131">
        <v>405.60479999999995</v>
      </c>
      <c r="H288" s="156">
        <f>IF(G288="","",G288-G288*COMPASS!$U$13)</f>
        <v>405.60479999999995</v>
      </c>
    </row>
    <row r="289" spans="1:8">
      <c r="A289" s="196" t="s">
        <v>2636</v>
      </c>
      <c r="B289" s="318" t="s">
        <v>216</v>
      </c>
      <c r="C289" s="130" t="s">
        <v>2624</v>
      </c>
      <c r="D289" s="37" t="s">
        <v>5736</v>
      </c>
      <c r="E289" s="1130">
        <v>1</v>
      </c>
      <c r="F289" s="1127" t="s">
        <v>6984</v>
      </c>
      <c r="G289" s="1131">
        <v>113.7996</v>
      </c>
      <c r="H289" s="156">
        <f>IF(G289="","",G289-G289*COMPASS!$U$13)</f>
        <v>113.7996</v>
      </c>
    </row>
    <row r="290" spans="1:8">
      <c r="A290" s="196" t="s">
        <v>2637</v>
      </c>
      <c r="B290" s="318" t="s">
        <v>216</v>
      </c>
      <c r="C290" s="130" t="s">
        <v>2625</v>
      </c>
      <c r="D290" s="37" t="s">
        <v>5737</v>
      </c>
      <c r="E290" s="1130">
        <v>1</v>
      </c>
      <c r="F290" s="1127" t="s">
        <v>6984</v>
      </c>
      <c r="G290" s="1131">
        <v>120.95820000000001</v>
      </c>
      <c r="H290" s="156">
        <f>IF(G290="","",G290-G290*COMPASS!$U$13)</f>
        <v>120.95820000000001</v>
      </c>
    </row>
    <row r="291" spans="1:8">
      <c r="A291" s="196" t="s">
        <v>2638</v>
      </c>
      <c r="B291" s="318" t="s">
        <v>216</v>
      </c>
      <c r="C291" s="130" t="s">
        <v>2626</v>
      </c>
      <c r="D291" s="37" t="s">
        <v>5738</v>
      </c>
      <c r="E291" s="1130">
        <v>1</v>
      </c>
      <c r="F291" s="1127" t="s">
        <v>6984</v>
      </c>
      <c r="G291" s="1131">
        <v>130.2816</v>
      </c>
      <c r="H291" s="156">
        <f>IF(G291="","",G291-G291*COMPASS!$U$13)</f>
        <v>130.2816</v>
      </c>
    </row>
    <row r="292" spans="1:8">
      <c r="A292" s="196" t="s">
        <v>2639</v>
      </c>
      <c r="B292" s="318" t="s">
        <v>216</v>
      </c>
      <c r="C292" s="130" t="s">
        <v>2627</v>
      </c>
      <c r="D292" s="37" t="s">
        <v>5739</v>
      </c>
      <c r="E292" s="1130">
        <v>1</v>
      </c>
      <c r="F292" s="1127" t="s">
        <v>6984</v>
      </c>
      <c r="G292" s="1131">
        <v>135.17699999999999</v>
      </c>
      <c r="H292" s="156">
        <f>IF(G292="","",G292-G292*COMPASS!$U$13)</f>
        <v>135.17699999999999</v>
      </c>
    </row>
    <row r="293" spans="1:8">
      <c r="A293" s="196" t="s">
        <v>2640</v>
      </c>
      <c r="B293" s="318" t="s">
        <v>216</v>
      </c>
      <c r="C293" s="130" t="s">
        <v>2628</v>
      </c>
      <c r="D293" s="37" t="s">
        <v>5740</v>
      </c>
      <c r="E293" s="1130">
        <v>1</v>
      </c>
      <c r="F293" s="1127" t="s">
        <v>6984</v>
      </c>
      <c r="G293" s="1131">
        <v>181.35120000000001</v>
      </c>
      <c r="H293" s="156">
        <f>IF(G293="","",G293-G293*COMPASS!$U$13)</f>
        <v>181.35120000000001</v>
      </c>
    </row>
    <row r="294" spans="1:8">
      <c r="A294" s="196" t="s">
        <v>2641</v>
      </c>
      <c r="B294" s="318" t="s">
        <v>216</v>
      </c>
      <c r="C294" s="130" t="s">
        <v>2629</v>
      </c>
      <c r="D294" s="37" t="s">
        <v>5741</v>
      </c>
      <c r="E294" s="1130">
        <v>1</v>
      </c>
      <c r="F294" s="1127" t="s">
        <v>6984</v>
      </c>
      <c r="G294" s="1131">
        <v>59.261400000000002</v>
      </c>
      <c r="H294" s="156">
        <f>IF(G294="","",G294-G294*COMPASS!$U$13)</f>
        <v>59.261400000000002</v>
      </c>
    </row>
    <row r="295" spans="1:8">
      <c r="A295" s="196" t="s">
        <v>2579</v>
      </c>
      <c r="B295" s="318" t="s">
        <v>216</v>
      </c>
      <c r="C295" s="130" t="s">
        <v>2570</v>
      </c>
      <c r="D295" s="37" t="s">
        <v>5742</v>
      </c>
      <c r="E295" s="1130">
        <v>1</v>
      </c>
      <c r="F295" s="1127" t="s">
        <v>6984</v>
      </c>
      <c r="G295" s="1131">
        <v>116.5056</v>
      </c>
      <c r="H295" s="156">
        <f>IF(G295="","",G295-G295*COMPASS!$U$13)</f>
        <v>116.5056</v>
      </c>
    </row>
    <row r="296" spans="1:8">
      <c r="A296" s="196" t="s">
        <v>2580</v>
      </c>
      <c r="B296" s="318" t="s">
        <v>216</v>
      </c>
      <c r="C296" s="130" t="s">
        <v>2571</v>
      </c>
      <c r="D296" s="37" t="s">
        <v>5743</v>
      </c>
      <c r="E296" s="1130">
        <v>1</v>
      </c>
      <c r="F296" s="1127" t="s">
        <v>6984</v>
      </c>
      <c r="G296" s="1131">
        <v>125.8044</v>
      </c>
      <c r="H296" s="156">
        <f>IF(G296="","",G296-G296*COMPASS!$U$13)</f>
        <v>125.8044</v>
      </c>
    </row>
    <row r="297" spans="1:8">
      <c r="A297" s="196" t="s">
        <v>2581</v>
      </c>
      <c r="B297" s="318" t="s">
        <v>216</v>
      </c>
      <c r="C297" s="130" t="s">
        <v>2572</v>
      </c>
      <c r="D297" s="37" t="s">
        <v>5744</v>
      </c>
      <c r="E297" s="1130">
        <v>1</v>
      </c>
      <c r="F297" s="1127" t="s">
        <v>6984</v>
      </c>
      <c r="G297" s="1131">
        <v>135.17699999999999</v>
      </c>
      <c r="H297" s="156">
        <f>IF(G297="","",G297-G297*COMPASS!$U$13)</f>
        <v>135.17699999999999</v>
      </c>
    </row>
    <row r="298" spans="1:8">
      <c r="A298" s="196" t="s">
        <v>2582</v>
      </c>
      <c r="B298" s="318" t="s">
        <v>216</v>
      </c>
      <c r="C298" s="130" t="s">
        <v>2573</v>
      </c>
      <c r="D298" s="37" t="s">
        <v>5745</v>
      </c>
      <c r="E298" s="1130">
        <v>1</v>
      </c>
      <c r="F298" s="1127" t="s">
        <v>6984</v>
      </c>
      <c r="G298" s="1131">
        <v>158.2518</v>
      </c>
      <c r="H298" s="156">
        <f>IF(G298="","",G298-G298*COMPASS!$U$13)</f>
        <v>158.2518</v>
      </c>
    </row>
    <row r="299" spans="1:8">
      <c r="A299" s="196" t="s">
        <v>2583</v>
      </c>
      <c r="B299" s="318" t="s">
        <v>216</v>
      </c>
      <c r="C299" s="130" t="s">
        <v>2574</v>
      </c>
      <c r="D299" s="37" t="s">
        <v>5746</v>
      </c>
      <c r="E299" s="1130">
        <v>1</v>
      </c>
      <c r="F299" s="1127" t="s">
        <v>6984</v>
      </c>
      <c r="G299" s="1131">
        <v>148.953</v>
      </c>
      <c r="H299" s="156">
        <f>IF(G299="","",G299-G299*COMPASS!$U$13)</f>
        <v>148.953</v>
      </c>
    </row>
    <row r="300" spans="1:8">
      <c r="A300" s="196" t="s">
        <v>2584</v>
      </c>
      <c r="B300" s="318" t="s">
        <v>216</v>
      </c>
      <c r="C300" s="130" t="s">
        <v>2575</v>
      </c>
      <c r="D300" s="37" t="s">
        <v>5747</v>
      </c>
      <c r="E300" s="1130">
        <v>1</v>
      </c>
      <c r="F300" s="1127" t="s">
        <v>6984</v>
      </c>
      <c r="G300" s="1131">
        <v>294.1422</v>
      </c>
      <c r="H300" s="156">
        <f>IF(G300="","",G300-G300*COMPASS!$U$13)</f>
        <v>294.1422</v>
      </c>
    </row>
    <row r="301" spans="1:8">
      <c r="A301" s="196" t="s">
        <v>2631</v>
      </c>
      <c r="B301" s="318" t="s">
        <v>216</v>
      </c>
      <c r="C301" s="130" t="s">
        <v>2630</v>
      </c>
      <c r="D301" s="37" t="s">
        <v>5748</v>
      </c>
      <c r="E301" s="1130">
        <v>1</v>
      </c>
      <c r="F301" s="1127" t="s">
        <v>6984</v>
      </c>
      <c r="G301" s="1131">
        <v>82.090199999999996</v>
      </c>
      <c r="H301" s="156">
        <f>IF(G301="","",G301-G301*COMPASS!$U$13)</f>
        <v>82.090199999999996</v>
      </c>
    </row>
    <row r="302" spans="1:8">
      <c r="A302" s="196" t="s">
        <v>2585</v>
      </c>
      <c r="B302" s="318" t="s">
        <v>216</v>
      </c>
      <c r="C302" s="130" t="s">
        <v>2576</v>
      </c>
      <c r="D302" s="37" t="s">
        <v>5749</v>
      </c>
      <c r="E302" s="1130">
        <v>1</v>
      </c>
      <c r="F302" s="1127" t="s">
        <v>6984</v>
      </c>
      <c r="G302" s="1131">
        <v>49.864199999999997</v>
      </c>
      <c r="H302" s="156">
        <f>IF(G302="","",G302-G302*COMPASS!$U$13)</f>
        <v>49.864199999999997</v>
      </c>
    </row>
    <row r="303" spans="1:8">
      <c r="A303" s="196" t="s">
        <v>2586</v>
      </c>
      <c r="B303" s="318" t="s">
        <v>216</v>
      </c>
      <c r="C303" s="130" t="s">
        <v>2577</v>
      </c>
      <c r="D303" s="37" t="s">
        <v>5750</v>
      </c>
      <c r="E303" s="1130">
        <v>1</v>
      </c>
      <c r="F303" s="1127" t="s">
        <v>6984</v>
      </c>
      <c r="G303" s="1131">
        <v>15.522599999999999</v>
      </c>
      <c r="H303" s="156">
        <f>IF(G303="","",G303-G303*COMPASS!$U$13)</f>
        <v>15.522599999999999</v>
      </c>
    </row>
    <row r="304" spans="1:8">
      <c r="A304" s="196" t="s">
        <v>2587</v>
      </c>
      <c r="B304" s="318" t="s">
        <v>216</v>
      </c>
      <c r="C304" s="130" t="s">
        <v>2578</v>
      </c>
      <c r="D304" s="37" t="s">
        <v>6926</v>
      </c>
      <c r="E304" s="1130">
        <v>1</v>
      </c>
      <c r="F304" s="1127" t="s">
        <v>6984</v>
      </c>
      <c r="G304" s="1131">
        <v>99.94980000000001</v>
      </c>
      <c r="H304" s="156">
        <f>IF(G304="","",G304-G304*COMPASS!$U$13)</f>
        <v>99.94980000000001</v>
      </c>
    </row>
    <row r="305" spans="1:8">
      <c r="A305" s="410" t="s">
        <v>5751</v>
      </c>
      <c r="B305" s="318" t="s">
        <v>216</v>
      </c>
      <c r="C305" s="130" t="s">
        <v>5752</v>
      </c>
      <c r="D305" s="37" t="s">
        <v>5753</v>
      </c>
      <c r="E305" s="1130">
        <v>1</v>
      </c>
      <c r="F305" s="1127" t="s">
        <v>6984</v>
      </c>
      <c r="G305" s="1131">
        <v>136.85849999999999</v>
      </c>
      <c r="H305" s="156">
        <f>IF(G305="","",G305-G305*COMPASS!$U$13)</f>
        <v>136.85849999999999</v>
      </c>
    </row>
    <row r="306" spans="1:8">
      <c r="A306" s="410" t="s">
        <v>5754</v>
      </c>
      <c r="B306" s="318" t="s">
        <v>216</v>
      </c>
      <c r="C306" s="130" t="s">
        <v>5755</v>
      </c>
      <c r="D306" s="37" t="s">
        <v>5756</v>
      </c>
      <c r="E306" s="1130">
        <v>1</v>
      </c>
      <c r="F306" s="1127" t="s">
        <v>6984</v>
      </c>
      <c r="G306" s="1131">
        <v>133.64549999999997</v>
      </c>
      <c r="H306" s="156">
        <f>IF(G306="","",G306-G306*COMPASS!$U$13)</f>
        <v>133.64549999999997</v>
      </c>
    </row>
    <row r="307" spans="1:8">
      <c r="A307" s="410" t="s">
        <v>5757</v>
      </c>
      <c r="B307" s="318" t="s">
        <v>216</v>
      </c>
      <c r="C307" s="130" t="s">
        <v>5758</v>
      </c>
      <c r="D307" s="37" t="s">
        <v>5759</v>
      </c>
      <c r="E307" s="1130">
        <v>1</v>
      </c>
      <c r="F307" s="1127" t="s">
        <v>6984</v>
      </c>
      <c r="G307" s="1131">
        <v>133.64549999999997</v>
      </c>
      <c r="H307" s="156">
        <f>IF(G307="","",G307-G307*COMPASS!$U$13)</f>
        <v>133.64549999999997</v>
      </c>
    </row>
    <row r="308" spans="1:8">
      <c r="A308" s="410" t="s">
        <v>5760</v>
      </c>
      <c r="B308" s="318" t="s">
        <v>216</v>
      </c>
      <c r="C308" s="130" t="s">
        <v>5761</v>
      </c>
      <c r="D308" s="37" t="s">
        <v>5762</v>
      </c>
      <c r="E308" s="1130">
        <v>1</v>
      </c>
      <c r="F308" s="1127" t="s">
        <v>6984</v>
      </c>
      <c r="G308" s="1131">
        <v>136.85849999999999</v>
      </c>
      <c r="H308" s="156">
        <f>IF(G308="","",G308-G308*COMPASS!$U$13)</f>
        <v>136.85849999999999</v>
      </c>
    </row>
    <row r="309" spans="1:8">
      <c r="A309" s="410" t="s">
        <v>5763</v>
      </c>
      <c r="B309" s="318" t="s">
        <v>216</v>
      </c>
      <c r="C309" s="130" t="s">
        <v>5764</v>
      </c>
      <c r="D309" s="37" t="s">
        <v>5765</v>
      </c>
      <c r="E309" s="1130">
        <v>1</v>
      </c>
      <c r="F309" s="1127" t="s">
        <v>6984</v>
      </c>
      <c r="G309" s="1131">
        <v>133.64549999999997</v>
      </c>
      <c r="H309" s="156">
        <f>IF(G309="","",G309-G309*COMPASS!$U$13)</f>
        <v>133.64549999999997</v>
      </c>
    </row>
    <row r="310" spans="1:8">
      <c r="A310" s="410" t="s">
        <v>5766</v>
      </c>
      <c r="B310" s="318" t="s">
        <v>216</v>
      </c>
      <c r="C310" s="130" t="s">
        <v>5767</v>
      </c>
      <c r="D310" s="37" t="s">
        <v>5768</v>
      </c>
      <c r="E310" s="1130">
        <v>1</v>
      </c>
      <c r="F310" s="1127" t="s">
        <v>6984</v>
      </c>
      <c r="G310" s="1131">
        <v>133.64549999999997</v>
      </c>
      <c r="H310" s="156">
        <f>IF(G310="","",G310-G310*COMPASS!$U$13)</f>
        <v>133.64549999999997</v>
      </c>
    </row>
    <row r="311" spans="1:8">
      <c r="A311" s="410" t="s">
        <v>13715</v>
      </c>
      <c r="B311" s="318" t="s">
        <v>216</v>
      </c>
      <c r="C311" s="130" t="s">
        <v>13688</v>
      </c>
      <c r="D311" s="37" t="s">
        <v>13689</v>
      </c>
      <c r="E311" s="1130">
        <v>1</v>
      </c>
      <c r="F311" s="1127"/>
      <c r="G311" s="1131">
        <v>518.44049999999993</v>
      </c>
      <c r="H311" s="156">
        <f>IF(G311="","",G311-G311*COMPASS!$U$13)</f>
        <v>518.44049999999993</v>
      </c>
    </row>
    <row r="312" spans="1:8">
      <c r="A312" s="196" t="s">
        <v>3222</v>
      </c>
      <c r="B312" s="318" t="s">
        <v>216</v>
      </c>
      <c r="C312" s="130" t="s">
        <v>3161</v>
      </c>
      <c r="D312" s="37" t="s">
        <v>5769</v>
      </c>
      <c r="E312" s="1130">
        <v>1</v>
      </c>
      <c r="F312" s="1127" t="s">
        <v>6984</v>
      </c>
      <c r="G312" s="1131">
        <v>125.8044</v>
      </c>
      <c r="H312" s="156">
        <f>IF(G312="","",G312-G312*COMPASS!$U$13)</f>
        <v>125.8044</v>
      </c>
    </row>
    <row r="313" spans="1:8">
      <c r="A313" s="196" t="s">
        <v>3223</v>
      </c>
      <c r="B313" s="318" t="s">
        <v>216</v>
      </c>
      <c r="C313" s="130" t="s">
        <v>3162</v>
      </c>
      <c r="D313" s="37" t="s">
        <v>5770</v>
      </c>
      <c r="E313" s="1130">
        <v>1</v>
      </c>
      <c r="F313" s="1127" t="s">
        <v>6984</v>
      </c>
      <c r="G313" s="1131">
        <v>176.89859999999999</v>
      </c>
      <c r="H313" s="156">
        <f>IF(G313="","",G313-G313*COMPASS!$U$13)</f>
        <v>176.89859999999999</v>
      </c>
    </row>
    <row r="314" spans="1:8">
      <c r="A314" s="196" t="s">
        <v>3224</v>
      </c>
      <c r="B314" s="318" t="s">
        <v>571</v>
      </c>
      <c r="C314" s="1118" t="s">
        <v>3163</v>
      </c>
      <c r="D314" s="37" t="s">
        <v>5771</v>
      </c>
      <c r="E314" s="1130">
        <v>1</v>
      </c>
      <c r="F314" s="1127"/>
      <c r="G314" s="1133">
        <v>95.792399999999986</v>
      </c>
      <c r="H314" s="156">
        <f>IF(G314="","",G314-G314*COMPASS!$U$13)</f>
        <v>95.792399999999986</v>
      </c>
    </row>
    <row r="315" spans="1:8">
      <c r="A315" s="196" t="s">
        <v>3225</v>
      </c>
      <c r="B315" s="318" t="s">
        <v>216</v>
      </c>
      <c r="C315" s="130" t="s">
        <v>3164</v>
      </c>
      <c r="D315" s="37" t="s">
        <v>5772</v>
      </c>
      <c r="E315" s="1130">
        <v>1</v>
      </c>
      <c r="F315" s="1127" t="s">
        <v>6984</v>
      </c>
      <c r="G315" s="1131">
        <v>132.0282</v>
      </c>
      <c r="H315" s="156">
        <f>IF(G315="","",G315-G315*COMPASS!$U$13)</f>
        <v>132.0282</v>
      </c>
    </row>
    <row r="316" spans="1:8">
      <c r="A316" s="196" t="s">
        <v>3226</v>
      </c>
      <c r="B316" s="318" t="s">
        <v>216</v>
      </c>
      <c r="C316" s="130" t="s">
        <v>3165</v>
      </c>
      <c r="D316" s="37" t="s">
        <v>5773</v>
      </c>
      <c r="E316" s="1130">
        <v>1</v>
      </c>
      <c r="F316" s="1127" t="s">
        <v>6984</v>
      </c>
      <c r="G316" s="1131">
        <v>128.92859999999999</v>
      </c>
      <c r="H316" s="156">
        <f>IF(G316="","",G316-G316*COMPASS!$U$13)</f>
        <v>128.92859999999999</v>
      </c>
    </row>
    <row r="317" spans="1:8">
      <c r="A317" s="196" t="s">
        <v>3227</v>
      </c>
      <c r="B317" s="318" t="s">
        <v>216</v>
      </c>
      <c r="C317" s="130" t="s">
        <v>3166</v>
      </c>
      <c r="D317" s="37" t="s">
        <v>5774</v>
      </c>
      <c r="E317" s="1130">
        <v>1</v>
      </c>
      <c r="F317" s="1127" t="s">
        <v>6984</v>
      </c>
      <c r="G317" s="1131">
        <v>128.92859999999999</v>
      </c>
      <c r="H317" s="156">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1" type="noConversion"/>
  <conditionalFormatting sqref="C5:C212">
    <cfRule type="duplicateValues" dxfId="14" priority="4"/>
  </conditionalFormatting>
  <conditionalFormatting sqref="C213:C283">
    <cfRule type="duplicateValues" dxfId="13" priority="3"/>
  </conditionalFormatting>
  <conditionalFormatting sqref="C284:C317">
    <cfRule type="duplicateValues" dxfId="12"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14" customWidth="1"/>
    <col min="3" max="3" width="11.44140625" style="21" bestFit="1" customWidth="1"/>
    <col min="4" max="4" width="46.5546875" style="48" customWidth="1"/>
    <col min="5" max="5" width="4.5546875" style="8" bestFit="1" customWidth="1"/>
    <col min="6" max="6" width="4.5546875" style="31" customWidth="1"/>
    <col min="7" max="7" width="11.44140625" style="493" customWidth="1"/>
    <col min="8" max="8" width="9.44140625" style="175" bestFit="1" customWidth="1"/>
    <col min="9" max="16384" width="9.44140625" style="1"/>
  </cols>
  <sheetData>
    <row r="1" spans="1:9">
      <c r="A1" s="17" t="str">
        <f>'LS CABLE'!A1</f>
        <v>Listino Febbraio26</v>
      </c>
      <c r="B1" s="424"/>
      <c r="C1" s="25"/>
      <c r="D1" s="1376" t="s">
        <v>11933</v>
      </c>
      <c r="E1" s="1377"/>
      <c r="F1" s="1377"/>
      <c r="G1" s="1377"/>
      <c r="H1" s="171"/>
    </row>
    <row r="2" spans="1:9" ht="13.8" thickBot="1">
      <c r="A2" s="23"/>
      <c r="B2" s="425"/>
      <c r="C2" s="26"/>
      <c r="D2" s="46"/>
      <c r="E2" s="22"/>
      <c r="F2" s="30"/>
      <c r="G2" s="489"/>
      <c r="H2" s="172" t="s">
        <v>190</v>
      </c>
    </row>
    <row r="3" spans="1:9" ht="25.8">
      <c r="A3" s="24" t="s">
        <v>342</v>
      </c>
      <c r="B3" s="33"/>
      <c r="C3" s="27"/>
      <c r="D3" s="236"/>
      <c r="E3" s="12"/>
      <c r="F3" s="28"/>
      <c r="G3" s="490"/>
      <c r="H3" s="173"/>
    </row>
    <row r="4" spans="1:9" s="20" customFormat="1" ht="13.8">
      <c r="A4" s="19" t="str">
        <f>'LS CABLE'!A4</f>
        <v>Cod. Compass</v>
      </c>
      <c r="B4" s="413"/>
      <c r="C4" s="19" t="s">
        <v>217</v>
      </c>
      <c r="D4" s="150" t="s">
        <v>219</v>
      </c>
      <c r="E4" s="18" t="s">
        <v>490</v>
      </c>
      <c r="F4" s="29"/>
      <c r="G4" s="491" t="s">
        <v>189</v>
      </c>
      <c r="H4" s="174" t="s">
        <v>491</v>
      </c>
    </row>
    <row r="5" spans="1:9" ht="24.6" customHeight="1">
      <c r="A5" s="421" t="s">
        <v>378</v>
      </c>
      <c r="B5" s="426"/>
      <c r="C5" s="427"/>
      <c r="D5" s="422"/>
      <c r="E5" s="423"/>
      <c r="F5" s="428"/>
      <c r="G5" s="492"/>
      <c r="H5" s="420" t="str">
        <f>IF(G5="","",G5-G5*COMPASS!$U$13)</f>
        <v/>
      </c>
    </row>
    <row r="6" spans="1:9" ht="15" customHeight="1">
      <c r="A6" s="128" t="s">
        <v>8761</v>
      </c>
      <c r="B6" s="456"/>
      <c r="C6" s="129"/>
      <c r="D6" s="1066"/>
      <c r="E6" s="540"/>
      <c r="F6" s="71"/>
      <c r="G6" s="541"/>
      <c r="H6" s="156" t="str">
        <f>IF(G6="","",G6-G6*COMPASS!$U$13)</f>
        <v/>
      </c>
    </row>
    <row r="7" spans="1:9" ht="15.6" customHeight="1">
      <c r="A7" s="128" t="s">
        <v>3480</v>
      </c>
      <c r="B7" s="456"/>
      <c r="C7" s="129"/>
      <c r="D7" s="1066"/>
      <c r="E7" s="540"/>
      <c r="F7" s="71"/>
      <c r="G7" s="541"/>
      <c r="H7" s="156" t="str">
        <f>IF(G7="","",G7-G7*COMPASS!$U$13)</f>
        <v/>
      </c>
    </row>
    <row r="8" spans="1:9" s="4" customFormat="1" ht="15.6" customHeight="1">
      <c r="A8" s="196" t="s">
        <v>3647</v>
      </c>
      <c r="B8" s="320" t="s">
        <v>216</v>
      </c>
      <c r="C8" s="37" t="s">
        <v>3481</v>
      </c>
      <c r="D8" s="37" t="s">
        <v>13717</v>
      </c>
      <c r="E8" s="553">
        <v>1</v>
      </c>
      <c r="F8" s="1139"/>
      <c r="G8" s="1132">
        <v>2425.3455600000002</v>
      </c>
      <c r="H8" s="156">
        <f>IF(G8="","",G8-G8*COMPASS!$U$13)</f>
        <v>2425.3455600000002</v>
      </c>
      <c r="I8" s="1"/>
    </row>
    <row r="9" spans="1:9" ht="15.6" customHeight="1">
      <c r="A9" s="196" t="s">
        <v>3648</v>
      </c>
      <c r="B9" s="320" t="s">
        <v>216</v>
      </c>
      <c r="C9" s="37" t="s">
        <v>3482</v>
      </c>
      <c r="D9" s="37" t="s">
        <v>13718</v>
      </c>
      <c r="E9" s="553">
        <v>1</v>
      </c>
      <c r="F9" s="1139"/>
      <c r="G9" s="1132">
        <v>2835.82134</v>
      </c>
      <c r="H9" s="156">
        <f>IF(G9="","",G9-G9*COMPASS!$U$13)</f>
        <v>2835.82134</v>
      </c>
    </row>
    <row r="10" spans="1:9" ht="15.6" customHeight="1">
      <c r="A10" s="196" t="s">
        <v>3649</v>
      </c>
      <c r="B10" s="320" t="s">
        <v>216</v>
      </c>
      <c r="C10" s="37" t="s">
        <v>3483</v>
      </c>
      <c r="D10" s="37" t="s">
        <v>13719</v>
      </c>
      <c r="E10" s="553">
        <v>1</v>
      </c>
      <c r="F10" s="1139"/>
      <c r="G10" s="1132">
        <v>2630.6200800000001</v>
      </c>
      <c r="H10" s="156">
        <f>IF(G10="","",G10-G10*COMPASS!$U$13)</f>
        <v>2630.6200800000001</v>
      </c>
    </row>
    <row r="11" spans="1:9" ht="15.6" customHeight="1">
      <c r="A11" s="196" t="s">
        <v>3650</v>
      </c>
      <c r="B11" s="320" t="s">
        <v>216</v>
      </c>
      <c r="C11" s="37" t="s">
        <v>3484</v>
      </c>
      <c r="D11" s="37" t="s">
        <v>13720</v>
      </c>
      <c r="E11" s="553">
        <v>1</v>
      </c>
      <c r="F11" s="1139"/>
      <c r="G11" s="1132">
        <v>2996.3340000000003</v>
      </c>
      <c r="H11" s="156">
        <f>IF(G11="","",G11-G11*COMPASS!$U$13)</f>
        <v>2996.3340000000003</v>
      </c>
    </row>
    <row r="12" spans="1:9" ht="15.6" customHeight="1">
      <c r="A12" s="196" t="s">
        <v>3651</v>
      </c>
      <c r="B12" s="320" t="s">
        <v>216</v>
      </c>
      <c r="C12" s="37" t="s">
        <v>3485</v>
      </c>
      <c r="D12" s="37" t="s">
        <v>13721</v>
      </c>
      <c r="E12" s="553">
        <v>1</v>
      </c>
      <c r="F12" s="1139"/>
      <c r="G12" s="1132">
        <v>2899.24008</v>
      </c>
      <c r="H12" s="156">
        <f>IF(G12="","",G12-G12*COMPASS!$U$13)</f>
        <v>2899.24008</v>
      </c>
    </row>
    <row r="13" spans="1:9" s="4" customFormat="1" ht="15.6" customHeight="1">
      <c r="A13" s="196" t="s">
        <v>3652</v>
      </c>
      <c r="B13" s="320" t="s">
        <v>216</v>
      </c>
      <c r="C13" s="37" t="s">
        <v>3486</v>
      </c>
      <c r="D13" s="37" t="s">
        <v>13722</v>
      </c>
      <c r="E13" s="553">
        <v>1</v>
      </c>
      <c r="F13" s="1139"/>
      <c r="G13" s="1132">
        <v>3395.5033200000003</v>
      </c>
      <c r="H13" s="156">
        <f>IF(G13="","",G13-G13*COMPASS!$U$13)</f>
        <v>3395.5033200000003</v>
      </c>
      <c r="I13" s="1"/>
    </row>
    <row r="14" spans="1:9" ht="15.6" customHeight="1">
      <c r="A14" s="196" t="s">
        <v>3653</v>
      </c>
      <c r="B14" s="320" t="s">
        <v>216</v>
      </c>
      <c r="C14" s="37" t="s">
        <v>3487</v>
      </c>
      <c r="D14" s="37" t="s">
        <v>13723</v>
      </c>
      <c r="E14" s="553">
        <v>1</v>
      </c>
      <c r="F14" s="1139"/>
      <c r="G14" s="1132">
        <v>3171.6696000000002</v>
      </c>
      <c r="H14" s="156">
        <f>IF(G14="","",G14-G14*COMPASS!$U$13)</f>
        <v>3171.6696000000002</v>
      </c>
    </row>
    <row r="15" spans="1:9" ht="15.6" customHeight="1">
      <c r="A15" s="196" t="s">
        <v>3654</v>
      </c>
      <c r="B15" s="320" t="s">
        <v>216</v>
      </c>
      <c r="C15" s="37" t="s">
        <v>3488</v>
      </c>
      <c r="D15" s="37" t="s">
        <v>13724</v>
      </c>
      <c r="E15" s="553">
        <v>1</v>
      </c>
      <c r="F15" s="1139"/>
      <c r="G15" s="1132">
        <v>3611.9621999999999</v>
      </c>
      <c r="H15" s="156">
        <f>IF(G15="","",G15-G15*COMPASS!$U$13)</f>
        <v>3611.9621999999999</v>
      </c>
    </row>
    <row r="16" spans="1:9" ht="15.6" customHeight="1">
      <c r="A16" s="196" t="s">
        <v>3655</v>
      </c>
      <c r="B16" s="320" t="s">
        <v>216</v>
      </c>
      <c r="C16" s="37" t="s">
        <v>3489</v>
      </c>
      <c r="D16" s="37" t="s">
        <v>13725</v>
      </c>
      <c r="E16" s="553">
        <v>1</v>
      </c>
      <c r="F16" s="1139"/>
      <c r="G16" s="1132">
        <v>2423.9292</v>
      </c>
      <c r="H16" s="156">
        <f>IF(G16="","",G16-G16*COMPASS!$U$13)</f>
        <v>2423.9292</v>
      </c>
    </row>
    <row r="17" spans="1:8" ht="15.6" customHeight="1">
      <c r="A17" s="196" t="s">
        <v>3656</v>
      </c>
      <c r="B17" s="320" t="s">
        <v>216</v>
      </c>
      <c r="C17" s="37" t="s">
        <v>3490</v>
      </c>
      <c r="D17" s="37" t="s">
        <v>13726</v>
      </c>
      <c r="E17" s="553">
        <v>1</v>
      </c>
      <c r="F17" s="1139"/>
      <c r="G17" s="1132">
        <v>2574.6250199999999</v>
      </c>
      <c r="H17" s="156">
        <f>IF(G17="","",G17-G17*COMPASS!$U$13)</f>
        <v>2574.6250199999999</v>
      </c>
    </row>
    <row r="18" spans="1:8" ht="15.6" customHeight="1">
      <c r="A18" s="128" t="s">
        <v>3491</v>
      </c>
      <c r="B18" s="456"/>
      <c r="C18" s="129"/>
      <c r="D18" s="1066"/>
      <c r="E18" s="540"/>
      <c r="F18" s="71"/>
      <c r="G18" s="541"/>
      <c r="H18" s="156" t="str">
        <f>IF(G18="","",G18-G18*COMPASS!$U$13)</f>
        <v/>
      </c>
    </row>
    <row r="19" spans="1:8" ht="15.6" customHeight="1">
      <c r="A19" s="196" t="s">
        <v>3657</v>
      </c>
      <c r="B19" s="320" t="s">
        <v>216</v>
      </c>
      <c r="C19" s="37" t="s">
        <v>3492</v>
      </c>
      <c r="D19" s="37" t="s">
        <v>5775</v>
      </c>
      <c r="E19" s="553">
        <v>1</v>
      </c>
      <c r="F19" s="1139"/>
      <c r="G19" s="1132">
        <v>2544.7837799999998</v>
      </c>
      <c r="H19" s="156">
        <f>IF(G19="","",G19-G19*COMPASS!$U$13)</f>
        <v>2544.7837799999998</v>
      </c>
    </row>
    <row r="20" spans="1:8" ht="15.6" customHeight="1">
      <c r="A20" s="196" t="s">
        <v>3658</v>
      </c>
      <c r="B20" s="320" t="s">
        <v>216</v>
      </c>
      <c r="C20" s="37" t="s">
        <v>3493</v>
      </c>
      <c r="D20" s="37" t="s">
        <v>5776</v>
      </c>
      <c r="E20" s="553">
        <v>1</v>
      </c>
      <c r="F20" s="1139"/>
      <c r="G20" s="1132">
        <v>2910.4244400000002</v>
      </c>
      <c r="H20" s="156">
        <f>IF(G20="","",G20-G20*COMPASS!$U$13)</f>
        <v>2910.4244400000002</v>
      </c>
    </row>
    <row r="21" spans="1:8" ht="15.6" customHeight="1">
      <c r="A21" s="196" t="s">
        <v>13727</v>
      </c>
      <c r="B21" s="320" t="s">
        <v>216</v>
      </c>
      <c r="C21" s="37" t="s">
        <v>13728</v>
      </c>
      <c r="D21" s="37" t="s">
        <v>13729</v>
      </c>
      <c r="E21" s="553">
        <v>1</v>
      </c>
      <c r="F21" s="1139"/>
      <c r="G21" s="1132">
        <v>3078.3852000000002</v>
      </c>
      <c r="H21" s="156">
        <f>IF(G21="","",G21-G21*COMPASS!$U$13)</f>
        <v>3078.3852000000002</v>
      </c>
    </row>
    <row r="22" spans="1:8" ht="15.6" customHeight="1">
      <c r="A22" s="196" t="s">
        <v>3659</v>
      </c>
      <c r="B22" s="320" t="s">
        <v>216</v>
      </c>
      <c r="C22" s="37" t="s">
        <v>3494</v>
      </c>
      <c r="D22" s="37" t="s">
        <v>5777</v>
      </c>
      <c r="E22" s="553">
        <v>1</v>
      </c>
      <c r="F22" s="1139"/>
      <c r="G22" s="1132">
        <v>2705.2476000000001</v>
      </c>
      <c r="H22" s="156">
        <f>IF(G22="","",G22-G22*COMPASS!$U$13)</f>
        <v>2705.2476000000001</v>
      </c>
    </row>
    <row r="23" spans="1:8" ht="15.6" customHeight="1">
      <c r="A23" s="196" t="s">
        <v>3658</v>
      </c>
      <c r="B23" s="320" t="s">
        <v>216</v>
      </c>
      <c r="C23" s="37" t="s">
        <v>3493</v>
      </c>
      <c r="D23" s="37" t="s">
        <v>5776</v>
      </c>
      <c r="E23" s="553">
        <v>1</v>
      </c>
      <c r="F23" s="1139"/>
      <c r="G23" s="1132">
        <v>2910.4244400000002</v>
      </c>
      <c r="H23" s="156">
        <f>IF(G23="","",G23-G23*COMPASS!$U$13)</f>
        <v>2910.4244400000002</v>
      </c>
    </row>
    <row r="24" spans="1:8" ht="15.6" customHeight="1">
      <c r="A24" s="196" t="s">
        <v>3660</v>
      </c>
      <c r="B24" s="320" t="s">
        <v>216</v>
      </c>
      <c r="C24" s="37" t="s">
        <v>3495</v>
      </c>
      <c r="D24" s="37" t="s">
        <v>5778</v>
      </c>
      <c r="E24" s="553">
        <v>1</v>
      </c>
      <c r="F24" s="1139"/>
      <c r="G24" s="1132">
        <v>3041.04702</v>
      </c>
      <c r="H24" s="156">
        <f>IF(G24="","",G24-G24*COMPASS!$U$13)</f>
        <v>3041.04702</v>
      </c>
    </row>
    <row r="25" spans="1:8" ht="15.6" customHeight="1">
      <c r="A25" s="196" t="s">
        <v>3661</v>
      </c>
      <c r="B25" s="320" t="s">
        <v>216</v>
      </c>
      <c r="C25" s="37" t="s">
        <v>3496</v>
      </c>
      <c r="D25" s="37" t="s">
        <v>5779</v>
      </c>
      <c r="E25" s="553">
        <v>1</v>
      </c>
      <c r="F25" s="1139"/>
      <c r="G25" s="1132">
        <v>3488.7633000000005</v>
      </c>
      <c r="H25" s="156">
        <f>IF(G25="","",G25-G25*COMPASS!$U$13)</f>
        <v>3488.7633000000005</v>
      </c>
    </row>
    <row r="26" spans="1:8" ht="15.6" customHeight="1">
      <c r="A26" s="196" t="s">
        <v>13730</v>
      </c>
      <c r="B26" s="320" t="s">
        <v>216</v>
      </c>
      <c r="C26" s="37" t="s">
        <v>13731</v>
      </c>
      <c r="D26" s="37" t="s">
        <v>13732</v>
      </c>
      <c r="E26" s="553">
        <v>1</v>
      </c>
      <c r="F26" s="1139"/>
      <c r="G26" s="1132">
        <v>3712.7191200000002</v>
      </c>
      <c r="H26" s="156">
        <f>IF(G26="","",G26-G26*COMPASS!$U$13)</f>
        <v>3712.7191200000002</v>
      </c>
    </row>
    <row r="27" spans="1:8" ht="15.6" customHeight="1">
      <c r="A27" s="196" t="s">
        <v>3662</v>
      </c>
      <c r="B27" s="320" t="s">
        <v>216</v>
      </c>
      <c r="C27" s="37" t="s">
        <v>3497</v>
      </c>
      <c r="D27" s="37" t="s">
        <v>5780</v>
      </c>
      <c r="E27" s="553">
        <v>1</v>
      </c>
      <c r="F27" s="1139"/>
      <c r="G27" s="1132">
        <v>3265.0028400000001</v>
      </c>
      <c r="H27" s="156">
        <f>IF(G27="","",G27-G27*COMPASS!$U$13)</f>
        <v>3265.0028400000001</v>
      </c>
    </row>
    <row r="28" spans="1:8" ht="15.6" customHeight="1">
      <c r="A28" s="196" t="s">
        <v>3661</v>
      </c>
      <c r="B28" s="320" t="s">
        <v>216</v>
      </c>
      <c r="C28" s="37" t="s">
        <v>3496</v>
      </c>
      <c r="D28" s="37" t="s">
        <v>5779</v>
      </c>
      <c r="E28" s="553">
        <v>1</v>
      </c>
      <c r="F28" s="1139"/>
      <c r="G28" s="1132">
        <v>3488.7633000000005</v>
      </c>
      <c r="H28" s="156">
        <f>IF(G28="","",G28-G28*COMPASS!$U$13)</f>
        <v>3488.7633000000005</v>
      </c>
    </row>
    <row r="29" spans="1:8" ht="15.6" customHeight="1">
      <c r="A29" s="196" t="s">
        <v>3663</v>
      </c>
      <c r="B29" s="320" t="s">
        <v>216</v>
      </c>
      <c r="C29" s="37" t="s">
        <v>3498</v>
      </c>
      <c r="D29" s="37" t="s">
        <v>5781</v>
      </c>
      <c r="E29" s="553">
        <v>1</v>
      </c>
      <c r="F29" s="1139"/>
      <c r="G29" s="1132">
        <v>2339.53368</v>
      </c>
      <c r="H29" s="156">
        <f>IF(G29="","",G29-G29*COMPASS!$U$13)</f>
        <v>2339.53368</v>
      </c>
    </row>
    <row r="30" spans="1:8" ht="15.6" customHeight="1">
      <c r="A30" s="196" t="s">
        <v>3664</v>
      </c>
      <c r="B30" s="320" t="s">
        <v>216</v>
      </c>
      <c r="C30" s="37" t="s">
        <v>3499</v>
      </c>
      <c r="D30" s="37" t="s">
        <v>5782</v>
      </c>
      <c r="E30" s="553">
        <v>1</v>
      </c>
      <c r="F30" s="1139"/>
      <c r="G30" s="1132">
        <v>2574.6250199999999</v>
      </c>
      <c r="H30" s="156">
        <f>IF(G30="","",G30-G30*COMPASS!$U$13)</f>
        <v>2574.6250199999999</v>
      </c>
    </row>
    <row r="31" spans="1:8" ht="15.6" customHeight="1">
      <c r="A31" s="128" t="s">
        <v>3491</v>
      </c>
      <c r="B31" s="456"/>
      <c r="C31" s="129"/>
      <c r="D31" s="1066"/>
      <c r="E31" s="540"/>
      <c r="F31" s="71"/>
      <c r="G31" s="541"/>
      <c r="H31" s="156" t="str">
        <f>IF(G31="","",G31-G31*COMPASS!$U$13)</f>
        <v/>
      </c>
    </row>
    <row r="32" spans="1:8" ht="15.6" customHeight="1">
      <c r="A32" s="196" t="s">
        <v>3665</v>
      </c>
      <c r="B32" s="320" t="s">
        <v>216</v>
      </c>
      <c r="C32" s="37" t="s">
        <v>3500</v>
      </c>
      <c r="D32" s="37" t="s">
        <v>5783</v>
      </c>
      <c r="E32" s="553">
        <v>1</v>
      </c>
      <c r="F32" s="1139"/>
      <c r="G32" s="1132">
        <v>3630.6435000000001</v>
      </c>
      <c r="H32" s="156">
        <f>IF(G32="","",G32-G32*COMPASS!$U$13)</f>
        <v>3630.6435000000001</v>
      </c>
    </row>
    <row r="33" spans="1:8" ht="15.6" customHeight="1">
      <c r="A33" s="196" t="s">
        <v>3666</v>
      </c>
      <c r="B33" s="320" t="s">
        <v>216</v>
      </c>
      <c r="C33" s="37" t="s">
        <v>3501</v>
      </c>
      <c r="D33" s="37" t="s">
        <v>5784</v>
      </c>
      <c r="E33" s="553">
        <v>1</v>
      </c>
      <c r="F33" s="1139"/>
      <c r="G33" s="1132">
        <v>3880.5821999999998</v>
      </c>
      <c r="H33" s="156">
        <f>IF(G33="","",G33-G33*COMPASS!$U$13)</f>
        <v>3880.5821999999998</v>
      </c>
    </row>
    <row r="34" spans="1:8" ht="15.6" customHeight="1">
      <c r="A34" s="196" t="s">
        <v>3667</v>
      </c>
      <c r="B34" s="320" t="s">
        <v>216</v>
      </c>
      <c r="C34" s="37" t="s">
        <v>3502</v>
      </c>
      <c r="D34" s="37" t="s">
        <v>5785</v>
      </c>
      <c r="E34" s="553">
        <v>1</v>
      </c>
      <c r="F34" s="1139"/>
      <c r="G34" s="1132">
        <v>4167.9079200000006</v>
      </c>
      <c r="H34" s="156">
        <f>IF(G34="","",G34-G34*COMPASS!$U$13)</f>
        <v>4167.9079200000006</v>
      </c>
    </row>
    <row r="35" spans="1:8" ht="15.6" customHeight="1">
      <c r="A35" s="196" t="s">
        <v>3668</v>
      </c>
      <c r="B35" s="320" t="s">
        <v>216</v>
      </c>
      <c r="C35" s="37" t="s">
        <v>3503</v>
      </c>
      <c r="D35" s="37" t="s">
        <v>5786</v>
      </c>
      <c r="E35" s="553">
        <v>1</v>
      </c>
      <c r="F35" s="1139"/>
      <c r="G35" s="1132">
        <v>4373.1824400000005</v>
      </c>
      <c r="H35" s="156">
        <f>IF(G35="","",G35-G35*COMPASS!$U$13)</f>
        <v>4373.1824400000005</v>
      </c>
    </row>
    <row r="36" spans="1:8" ht="15.6" customHeight="1">
      <c r="A36" s="128" t="s">
        <v>13733</v>
      </c>
      <c r="B36" s="319"/>
      <c r="C36" s="129"/>
      <c r="D36" s="129"/>
      <c r="E36" s="540"/>
      <c r="F36" s="1122"/>
      <c r="G36" s="1117"/>
      <c r="H36" s="156" t="str">
        <f>IF(G36="","",G36-G36*COMPASS!$U$13)</f>
        <v/>
      </c>
    </row>
    <row r="37" spans="1:8" ht="15.6" customHeight="1">
      <c r="A37" s="196" t="s">
        <v>13734</v>
      </c>
      <c r="B37" s="320" t="s">
        <v>216</v>
      </c>
      <c r="C37" s="37" t="s">
        <v>13735</v>
      </c>
      <c r="D37" s="37" t="s">
        <v>13736</v>
      </c>
      <c r="E37" s="553">
        <v>1</v>
      </c>
      <c r="F37" s="1139"/>
      <c r="G37" s="1132">
        <v>319.29150000000004</v>
      </c>
      <c r="H37" s="156">
        <f>IF(G37="","",G37-G37*COMPASS!$U$13)</f>
        <v>319.29150000000004</v>
      </c>
    </row>
    <row r="38" spans="1:8" ht="15.6" customHeight="1">
      <c r="A38" s="196" t="s">
        <v>13737</v>
      </c>
      <c r="B38" s="320" t="s">
        <v>216</v>
      </c>
      <c r="C38" s="37" t="s">
        <v>13738</v>
      </c>
      <c r="D38" s="37" t="s">
        <v>13739</v>
      </c>
      <c r="E38" s="553">
        <v>1</v>
      </c>
      <c r="F38" s="1139"/>
      <c r="G38" s="1132">
        <v>334.18770000000001</v>
      </c>
      <c r="H38" s="156">
        <f>IF(G38="","",G38-G38*COMPASS!$U$13)</f>
        <v>334.18770000000001</v>
      </c>
    </row>
    <row r="39" spans="1:8" ht="15.6" customHeight="1">
      <c r="A39" s="196" t="s">
        <v>13740</v>
      </c>
      <c r="B39" s="320" t="s">
        <v>216</v>
      </c>
      <c r="C39" s="37" t="s">
        <v>13741</v>
      </c>
      <c r="D39" s="37" t="s">
        <v>13742</v>
      </c>
      <c r="E39" s="553">
        <v>1</v>
      </c>
      <c r="F39" s="1139"/>
      <c r="G39" s="1132">
        <v>341.09856000000002</v>
      </c>
      <c r="H39" s="156">
        <f>IF(G39="","",G39-G39*COMPASS!$U$13)</f>
        <v>341.09856000000002</v>
      </c>
    </row>
    <row r="40" spans="1:8" ht="15.6" customHeight="1">
      <c r="A40" s="196" t="s">
        <v>13743</v>
      </c>
      <c r="B40" s="320" t="s">
        <v>216</v>
      </c>
      <c r="C40" s="37" t="s">
        <v>13744</v>
      </c>
      <c r="D40" s="37" t="s">
        <v>13745</v>
      </c>
      <c r="E40" s="553">
        <v>1</v>
      </c>
      <c r="F40" s="1139"/>
      <c r="G40" s="1132">
        <v>356.01918000000001</v>
      </c>
      <c r="H40" s="156">
        <f>IF(G40="","",G40-G40*COMPASS!$U$13)</f>
        <v>356.01918000000001</v>
      </c>
    </row>
    <row r="41" spans="1:8" ht="15.6" customHeight="1">
      <c r="A41" s="196" t="s">
        <v>13746</v>
      </c>
      <c r="B41" s="320" t="s">
        <v>216</v>
      </c>
      <c r="C41" s="37" t="s">
        <v>13747</v>
      </c>
      <c r="D41" s="37" t="s">
        <v>13748</v>
      </c>
      <c r="E41" s="553">
        <v>1</v>
      </c>
      <c r="F41" s="1139"/>
      <c r="G41" s="1132">
        <v>306.471</v>
      </c>
      <c r="H41" s="156">
        <f>IF(G41="","",G41-G41*COMPASS!$U$13)</f>
        <v>306.471</v>
      </c>
    </row>
    <row r="42" spans="1:8" ht="15.6" customHeight="1">
      <c r="A42" s="128" t="s">
        <v>3504</v>
      </c>
      <c r="B42" s="456"/>
      <c r="C42" s="129"/>
      <c r="D42" s="1066"/>
      <c r="E42" s="540"/>
      <c r="F42" s="71"/>
      <c r="G42" s="541"/>
      <c r="H42" s="156" t="str">
        <f>IF(G42="","",G42-G42*COMPASS!$U$13)</f>
        <v/>
      </c>
    </row>
    <row r="43" spans="1:8" ht="15.6" customHeight="1">
      <c r="A43" s="196" t="s">
        <v>3669</v>
      </c>
      <c r="B43" s="320" t="s">
        <v>216</v>
      </c>
      <c r="C43" s="37" t="s">
        <v>3505</v>
      </c>
      <c r="D43" s="37" t="s">
        <v>5787</v>
      </c>
      <c r="E43" s="553">
        <v>1</v>
      </c>
      <c r="F43" s="1139"/>
      <c r="G43" s="1132">
        <v>353.88929999999999</v>
      </c>
      <c r="H43" s="156">
        <f>IF(G43="","",G43-G43*COMPASS!$U$13)</f>
        <v>353.88929999999999</v>
      </c>
    </row>
    <row r="44" spans="1:8" ht="15.6" customHeight="1">
      <c r="A44" s="196" t="s">
        <v>3670</v>
      </c>
      <c r="B44" s="320" t="s">
        <v>216</v>
      </c>
      <c r="C44" s="37" t="s">
        <v>3506</v>
      </c>
      <c r="D44" s="37" t="s">
        <v>5788</v>
      </c>
      <c r="E44" s="553">
        <v>1</v>
      </c>
      <c r="F44" s="1139"/>
      <c r="G44" s="1132">
        <v>424.64760000000001</v>
      </c>
      <c r="H44" s="156">
        <f>IF(G44="","",G44-G44*COMPASS!$U$13)</f>
        <v>424.64760000000001</v>
      </c>
    </row>
    <row r="45" spans="1:8" ht="15.6" customHeight="1">
      <c r="A45" s="196" t="s">
        <v>3671</v>
      </c>
      <c r="B45" s="320" t="s">
        <v>216</v>
      </c>
      <c r="C45" s="37" t="s">
        <v>3507</v>
      </c>
      <c r="D45" s="37" t="s">
        <v>5789</v>
      </c>
      <c r="E45" s="553">
        <v>1</v>
      </c>
      <c r="F45" s="1139"/>
      <c r="G45" s="1132">
        <v>424.64760000000001</v>
      </c>
      <c r="H45" s="156">
        <f>IF(G45="","",G45-G45*COMPASS!$U$13)</f>
        <v>424.64760000000001</v>
      </c>
    </row>
    <row r="46" spans="1:8" ht="15.6" customHeight="1">
      <c r="A46" s="196" t="s">
        <v>3672</v>
      </c>
      <c r="B46" s="320" t="s">
        <v>216</v>
      </c>
      <c r="C46" s="37" t="s">
        <v>3508</v>
      </c>
      <c r="D46" s="37" t="s">
        <v>5790</v>
      </c>
      <c r="E46" s="553">
        <v>1</v>
      </c>
      <c r="F46" s="1139"/>
      <c r="G46" s="1132">
        <v>495.40589999999997</v>
      </c>
      <c r="H46" s="156">
        <f>IF(G46="","",G46-G46*COMPASS!$U$13)</f>
        <v>495.40589999999997</v>
      </c>
    </row>
    <row r="47" spans="1:8" ht="15.6" customHeight="1">
      <c r="A47" s="196" t="s">
        <v>3673</v>
      </c>
      <c r="B47" s="320" t="s">
        <v>216</v>
      </c>
      <c r="C47" s="37" t="s">
        <v>3509</v>
      </c>
      <c r="D47" s="37" t="s">
        <v>5791</v>
      </c>
      <c r="E47" s="553">
        <v>1</v>
      </c>
      <c r="F47" s="1139"/>
      <c r="G47" s="1132">
        <v>327.31214999999997</v>
      </c>
      <c r="H47" s="156">
        <f>IF(G47="","",G47-G47*COMPASS!$U$13)</f>
        <v>327.31214999999997</v>
      </c>
    </row>
    <row r="48" spans="1:8" ht="15.6" customHeight="1">
      <c r="A48" s="196" t="s">
        <v>3674</v>
      </c>
      <c r="B48" s="320" t="s">
        <v>216</v>
      </c>
      <c r="C48" s="37" t="s">
        <v>3510</v>
      </c>
      <c r="D48" s="37" t="s">
        <v>5792</v>
      </c>
      <c r="E48" s="553">
        <v>1</v>
      </c>
      <c r="F48" s="1139"/>
      <c r="G48" s="1132">
        <v>382.17794999999995</v>
      </c>
      <c r="H48" s="156">
        <f>IF(G48="","",G48-G48*COMPASS!$U$13)</f>
        <v>382.17794999999995</v>
      </c>
    </row>
    <row r="49" spans="1:8" ht="15.6" customHeight="1">
      <c r="A49" s="196" t="s">
        <v>3675</v>
      </c>
      <c r="B49" s="320" t="s">
        <v>216</v>
      </c>
      <c r="C49" s="37" t="s">
        <v>3511</v>
      </c>
      <c r="D49" s="37" t="s">
        <v>5793</v>
      </c>
      <c r="E49" s="553">
        <v>1</v>
      </c>
      <c r="F49" s="1139"/>
      <c r="G49" s="1132">
        <v>176.92019999999999</v>
      </c>
      <c r="H49" s="156">
        <f>IF(G49="","",G49-G49*COMPASS!$U$13)</f>
        <v>176.92019999999999</v>
      </c>
    </row>
    <row r="50" spans="1:8" ht="15.6" customHeight="1">
      <c r="A50" s="196" t="s">
        <v>13749</v>
      </c>
      <c r="B50" s="320" t="s">
        <v>216</v>
      </c>
      <c r="C50" s="37" t="s">
        <v>13750</v>
      </c>
      <c r="D50" s="37" t="s">
        <v>13751</v>
      </c>
      <c r="E50" s="553">
        <v>1</v>
      </c>
      <c r="F50" s="1139"/>
      <c r="G50" s="1132">
        <v>215.57976000000002</v>
      </c>
      <c r="H50" s="156">
        <f>IF(G50="","",G50-G50*COMPASS!$U$13)</f>
        <v>215.57976000000002</v>
      </c>
    </row>
    <row r="51" spans="1:8" ht="15.6" customHeight="1">
      <c r="A51" s="196" t="s">
        <v>3676</v>
      </c>
      <c r="B51" s="320" t="s">
        <v>216</v>
      </c>
      <c r="C51" s="37" t="s">
        <v>3512</v>
      </c>
      <c r="D51" s="37" t="s">
        <v>5794</v>
      </c>
      <c r="E51" s="553">
        <v>1</v>
      </c>
      <c r="F51" s="1139"/>
      <c r="G51" s="1132">
        <v>212.29934999999998</v>
      </c>
      <c r="H51" s="156">
        <f>IF(G51="","",G51-G51*COMPASS!$U$13)</f>
        <v>212.29934999999998</v>
      </c>
    </row>
    <row r="52" spans="1:8" ht="15.6" customHeight="1">
      <c r="A52" s="196" t="s">
        <v>13752</v>
      </c>
      <c r="B52" s="320" t="s">
        <v>216</v>
      </c>
      <c r="C52" s="37" t="s">
        <v>13753</v>
      </c>
      <c r="D52" s="37" t="s">
        <v>13751</v>
      </c>
      <c r="E52" s="553">
        <v>1</v>
      </c>
      <c r="F52" s="1139"/>
      <c r="G52" s="1132">
        <v>254.43198000000001</v>
      </c>
      <c r="H52" s="156">
        <f>IF(G52="","",G52-G52*COMPASS!$U$13)</f>
        <v>254.43198000000001</v>
      </c>
    </row>
    <row r="53" spans="1:8" ht="15.6" customHeight="1">
      <c r="A53" s="196" t="s">
        <v>3677</v>
      </c>
      <c r="B53" s="320" t="s">
        <v>216</v>
      </c>
      <c r="C53" s="37" t="s">
        <v>3513</v>
      </c>
      <c r="D53" s="37" t="s">
        <v>5795</v>
      </c>
      <c r="E53" s="553">
        <v>1</v>
      </c>
      <c r="F53" s="1139"/>
      <c r="G53" s="1132">
        <v>215.84459999999999</v>
      </c>
      <c r="H53" s="156">
        <f>IF(G53="","",G53-G53*COMPASS!$U$13)</f>
        <v>215.84459999999999</v>
      </c>
    </row>
    <row r="54" spans="1:8" ht="15.6" customHeight="1">
      <c r="A54" s="196" t="s">
        <v>13754</v>
      </c>
      <c r="B54" s="320" t="s">
        <v>216</v>
      </c>
      <c r="C54" s="37" t="s">
        <v>13755</v>
      </c>
      <c r="D54" s="37" t="s">
        <v>13751</v>
      </c>
      <c r="E54" s="553">
        <v>1</v>
      </c>
      <c r="F54" s="1139"/>
      <c r="G54" s="1132">
        <v>254.43198000000001</v>
      </c>
      <c r="H54" s="156">
        <f>IF(G54="","",G54-G54*COMPASS!$U$13)</f>
        <v>254.43198000000001</v>
      </c>
    </row>
    <row r="55" spans="1:8" ht="15.6" customHeight="1">
      <c r="A55" s="196" t="s">
        <v>3678</v>
      </c>
      <c r="B55" s="320" t="s">
        <v>216</v>
      </c>
      <c r="C55" s="37" t="s">
        <v>3514</v>
      </c>
      <c r="D55" s="37" t="s">
        <v>5796</v>
      </c>
      <c r="E55" s="553">
        <v>1</v>
      </c>
      <c r="F55" s="1139"/>
      <c r="G55" s="1132">
        <v>247.67849999999999</v>
      </c>
      <c r="H55" s="156">
        <f>IF(G55="","",G55-G55*COMPASS!$U$13)</f>
        <v>247.67849999999999</v>
      </c>
    </row>
    <row r="56" spans="1:8" ht="15.6" customHeight="1">
      <c r="A56" s="196" t="s">
        <v>13756</v>
      </c>
      <c r="B56" s="320" t="s">
        <v>216</v>
      </c>
      <c r="C56" s="37" t="s">
        <v>13757</v>
      </c>
      <c r="D56" s="37" t="s">
        <v>13751</v>
      </c>
      <c r="E56" s="553">
        <v>1</v>
      </c>
      <c r="F56" s="1139"/>
      <c r="G56" s="1132">
        <v>286.27566000000002</v>
      </c>
      <c r="H56" s="156">
        <f>IF(G56="","",G56-G56*COMPASS!$U$13)</f>
        <v>286.27566000000002</v>
      </c>
    </row>
    <row r="57" spans="1:8" ht="15.6" customHeight="1">
      <c r="A57" s="196" t="s">
        <v>160</v>
      </c>
      <c r="B57" s="320" t="s">
        <v>216</v>
      </c>
      <c r="C57" s="37" t="s">
        <v>161</v>
      </c>
      <c r="D57" s="37" t="s">
        <v>5797</v>
      </c>
      <c r="E57" s="553">
        <v>1</v>
      </c>
      <c r="F57" s="1139"/>
      <c r="G57" s="1132">
        <v>196.55355</v>
      </c>
      <c r="H57" s="156">
        <f>IF(G57="","",G57-G57*COMPASS!$U$13)</f>
        <v>196.55355</v>
      </c>
    </row>
    <row r="58" spans="1:8" ht="15.6" customHeight="1">
      <c r="A58" s="196" t="s">
        <v>3679</v>
      </c>
      <c r="B58" s="320" t="s">
        <v>216</v>
      </c>
      <c r="C58" s="37" t="s">
        <v>3515</v>
      </c>
      <c r="D58" s="37" t="s">
        <v>5798</v>
      </c>
      <c r="E58" s="553">
        <v>1</v>
      </c>
      <c r="F58" s="1139"/>
      <c r="G58" s="1132">
        <v>235.91804999999997</v>
      </c>
      <c r="H58" s="156">
        <f>IF(G58="","",G58-G58*COMPASS!$U$13)</f>
        <v>235.91804999999997</v>
      </c>
    </row>
    <row r="59" spans="1:8" ht="15.6" customHeight="1">
      <c r="A59" s="196" t="s">
        <v>162</v>
      </c>
      <c r="B59" s="320" t="s">
        <v>216</v>
      </c>
      <c r="C59" s="37" t="s">
        <v>163</v>
      </c>
      <c r="D59" s="37" t="s">
        <v>5799</v>
      </c>
      <c r="E59" s="553">
        <v>1</v>
      </c>
      <c r="F59" s="1139"/>
      <c r="G59" s="1132">
        <v>239.80559999999997</v>
      </c>
      <c r="H59" s="156">
        <f>IF(G59="","",G59-G59*COMPASS!$U$13)</f>
        <v>239.80559999999997</v>
      </c>
    </row>
    <row r="60" spans="1:8" ht="15.6" customHeight="1">
      <c r="A60" s="196" t="s">
        <v>3680</v>
      </c>
      <c r="B60" s="320" t="s">
        <v>216</v>
      </c>
      <c r="C60" s="37" t="s">
        <v>3516</v>
      </c>
      <c r="D60" s="37" t="s">
        <v>5800</v>
      </c>
      <c r="E60" s="553">
        <v>1</v>
      </c>
      <c r="F60" s="1139"/>
      <c r="G60" s="1132">
        <v>275.20920000000001</v>
      </c>
      <c r="H60" s="156">
        <f>IF(G60="","",G60-G60*COMPASS!$U$13)</f>
        <v>275.20920000000001</v>
      </c>
    </row>
    <row r="61" spans="1:8" ht="15.6" customHeight="1">
      <c r="A61" s="128" t="s">
        <v>13758</v>
      </c>
      <c r="B61" s="128"/>
      <c r="C61" s="129"/>
      <c r="D61" s="129"/>
      <c r="E61" s="540"/>
      <c r="F61" s="1122"/>
      <c r="G61" s="1117"/>
      <c r="H61" s="156" t="str">
        <f>IF(G61="","",G61-G61*COMPASS!$U$13)</f>
        <v/>
      </c>
    </row>
    <row r="62" spans="1:8" ht="15.6" customHeight="1">
      <c r="A62" s="196" t="s">
        <v>13759</v>
      </c>
      <c r="B62" s="320" t="s">
        <v>216</v>
      </c>
      <c r="C62" s="37" t="s">
        <v>13760</v>
      </c>
      <c r="D62" s="37" t="s">
        <v>13761</v>
      </c>
      <c r="E62" s="553">
        <v>1</v>
      </c>
      <c r="F62" s="1139"/>
      <c r="G62" s="1132">
        <v>4935.6971400000002</v>
      </c>
      <c r="H62" s="156">
        <f>IF(G62="","",G62-G62*COMPASS!$U$13)</f>
        <v>4935.6971400000002</v>
      </c>
    </row>
    <row r="63" spans="1:8" ht="15.6" customHeight="1">
      <c r="A63" s="196" t="s">
        <v>13762</v>
      </c>
      <c r="B63" s="320" t="s">
        <v>216</v>
      </c>
      <c r="C63" s="37" t="s">
        <v>13763</v>
      </c>
      <c r="D63" s="37" t="s">
        <v>13764</v>
      </c>
      <c r="E63" s="553">
        <v>1</v>
      </c>
      <c r="F63" s="1139"/>
      <c r="G63" s="1132">
        <v>5264.7322199999999</v>
      </c>
      <c r="H63" s="156">
        <f>IF(G63="","",G63-G63*COMPASS!$U$13)</f>
        <v>5264.7322199999999</v>
      </c>
    </row>
    <row r="64" spans="1:8" ht="15.6" customHeight="1">
      <c r="A64" s="196" t="s">
        <v>13765</v>
      </c>
      <c r="B64" s="320" t="s">
        <v>216</v>
      </c>
      <c r="C64" s="37" t="s">
        <v>13766</v>
      </c>
      <c r="D64" s="37" t="s">
        <v>13767</v>
      </c>
      <c r="E64" s="553">
        <v>1</v>
      </c>
      <c r="F64" s="1139"/>
      <c r="G64" s="1132">
        <v>5680.3850400000001</v>
      </c>
      <c r="H64" s="156">
        <f>IF(G64="","",G64-G64*COMPASS!$U$13)</f>
        <v>5680.3850400000001</v>
      </c>
    </row>
    <row r="65" spans="1:8" ht="15.6" customHeight="1">
      <c r="A65" s="196" t="s">
        <v>13768</v>
      </c>
      <c r="B65" s="320" t="s">
        <v>216</v>
      </c>
      <c r="C65" s="37" t="s">
        <v>13769</v>
      </c>
      <c r="D65" s="37" t="s">
        <v>13770</v>
      </c>
      <c r="E65" s="553">
        <v>1</v>
      </c>
      <c r="F65" s="1139"/>
      <c r="G65" s="1132">
        <v>6054.450600000001</v>
      </c>
      <c r="H65" s="156">
        <f>IF(G65="","",G65-G65*COMPASS!$U$13)</f>
        <v>6054.450600000001</v>
      </c>
    </row>
    <row r="66" spans="1:8" ht="15.6" customHeight="1">
      <c r="A66" s="196" t="s">
        <v>13771</v>
      </c>
      <c r="B66" s="320" t="s">
        <v>216</v>
      </c>
      <c r="C66" s="37" t="s">
        <v>13772</v>
      </c>
      <c r="D66" s="37" t="s">
        <v>13773</v>
      </c>
      <c r="E66" s="553">
        <v>1</v>
      </c>
      <c r="F66" s="1139"/>
      <c r="G66" s="1132">
        <v>5368.6881600000006</v>
      </c>
      <c r="H66" s="156">
        <f>IF(G66="","",G66-G66*COMPASS!$U$13)</f>
        <v>5368.6881600000006</v>
      </c>
    </row>
    <row r="67" spans="1:8" ht="15.6" customHeight="1">
      <c r="A67" s="196" t="s">
        <v>13774</v>
      </c>
      <c r="B67" s="320" t="s">
        <v>216</v>
      </c>
      <c r="C67" s="37" t="s">
        <v>13775</v>
      </c>
      <c r="D67" s="37" t="s">
        <v>13776</v>
      </c>
      <c r="E67" s="553">
        <v>1</v>
      </c>
      <c r="F67" s="1139"/>
      <c r="G67" s="1132">
        <v>6719.4804600000007</v>
      </c>
      <c r="H67" s="156">
        <f>IF(G67="","",G67-G67*COMPASS!$U$13)</f>
        <v>6719.4804600000007</v>
      </c>
    </row>
    <row r="68" spans="1:8" ht="15.6" customHeight="1">
      <c r="A68" s="196" t="s">
        <v>13777</v>
      </c>
      <c r="B68" s="320" t="s">
        <v>216</v>
      </c>
      <c r="C68" s="37" t="s">
        <v>13778</v>
      </c>
      <c r="D68" s="37" t="s">
        <v>13779</v>
      </c>
      <c r="E68" s="553">
        <v>1</v>
      </c>
      <c r="F68" s="1139"/>
      <c r="G68" s="1132">
        <v>5611.1299200000012</v>
      </c>
      <c r="H68" s="156">
        <f>IF(G68="","",G68-G68*COMPASS!$U$13)</f>
        <v>5611.1299200000012</v>
      </c>
    </row>
    <row r="69" spans="1:8" ht="15.6" customHeight="1">
      <c r="A69" s="196" t="s">
        <v>13780</v>
      </c>
      <c r="B69" s="320" t="s">
        <v>216</v>
      </c>
      <c r="C69" s="37" t="s">
        <v>13781</v>
      </c>
      <c r="D69" s="37" t="s">
        <v>13782</v>
      </c>
      <c r="E69" s="553">
        <v>1</v>
      </c>
      <c r="F69" s="1139"/>
      <c r="G69" s="1132">
        <v>6996.5742</v>
      </c>
      <c r="H69" s="156">
        <f>IF(G69="","",G69-G69*COMPASS!$U$13)</f>
        <v>6996.5742</v>
      </c>
    </row>
    <row r="70" spans="1:8" ht="15.6" customHeight="1">
      <c r="A70" s="196" t="s">
        <v>13783</v>
      </c>
      <c r="B70" s="320" t="s">
        <v>216</v>
      </c>
      <c r="C70" s="37" t="s">
        <v>13784</v>
      </c>
      <c r="D70" s="37" t="s">
        <v>13785</v>
      </c>
      <c r="E70" s="553">
        <v>1</v>
      </c>
      <c r="F70" s="1139"/>
      <c r="G70" s="1132">
        <v>6182.6067600000006</v>
      </c>
      <c r="H70" s="156">
        <f>IF(G70="","",G70-G70*COMPASS!$U$13)</f>
        <v>6182.6067600000006</v>
      </c>
    </row>
    <row r="71" spans="1:8" ht="15.6" customHeight="1">
      <c r="A71" s="196" t="s">
        <v>13786</v>
      </c>
      <c r="B71" s="320" t="s">
        <v>216</v>
      </c>
      <c r="C71" s="37" t="s">
        <v>13787</v>
      </c>
      <c r="D71" s="37" t="s">
        <v>13788</v>
      </c>
      <c r="E71" s="553">
        <v>1</v>
      </c>
      <c r="F71" s="1139"/>
      <c r="G71" s="1132">
        <v>7723.9483200000004</v>
      </c>
      <c r="H71" s="156">
        <f>IF(G71="","",G71-G71*COMPASS!$U$13)</f>
        <v>7723.9483200000004</v>
      </c>
    </row>
    <row r="72" spans="1:8" ht="15.6" customHeight="1">
      <c r="A72" s="196" t="s">
        <v>13789</v>
      </c>
      <c r="B72" s="320" t="s">
        <v>216</v>
      </c>
      <c r="C72" s="37" t="s">
        <v>13790</v>
      </c>
      <c r="D72" s="37" t="s">
        <v>13791</v>
      </c>
      <c r="E72" s="553">
        <v>1</v>
      </c>
      <c r="F72" s="1139"/>
      <c r="G72" s="1132">
        <v>6459.7249200000006</v>
      </c>
      <c r="H72" s="156">
        <f>IF(G72="","",G72-G72*COMPASS!$U$13)</f>
        <v>6459.7249200000006</v>
      </c>
    </row>
    <row r="73" spans="1:8" ht="15.6" customHeight="1">
      <c r="A73" s="196" t="s">
        <v>13792</v>
      </c>
      <c r="B73" s="320" t="s">
        <v>216</v>
      </c>
      <c r="C73" s="37" t="s">
        <v>13793</v>
      </c>
      <c r="D73" s="37" t="s">
        <v>13794</v>
      </c>
      <c r="E73" s="553">
        <v>1</v>
      </c>
      <c r="F73" s="1139"/>
      <c r="G73" s="1132">
        <v>8035.6940400000003</v>
      </c>
      <c r="H73" s="156">
        <f>IF(G73="","",G73-G73*COMPASS!$U$13)</f>
        <v>8035.6940400000003</v>
      </c>
    </row>
    <row r="74" spans="1:8" ht="15.6" customHeight="1">
      <c r="A74" s="128" t="s">
        <v>3517</v>
      </c>
      <c r="B74" s="456"/>
      <c r="C74" s="129"/>
      <c r="D74" s="1066"/>
      <c r="E74" s="540"/>
      <c r="F74" s="71"/>
      <c r="G74" s="541"/>
      <c r="H74" s="156" t="str">
        <f>IF(G74="","",G74-G74*COMPASS!$U$13)</f>
        <v/>
      </c>
    </row>
    <row r="75" spans="1:8" ht="15.6" customHeight="1">
      <c r="A75" s="196" t="s">
        <v>3681</v>
      </c>
      <c r="B75" s="320" t="s">
        <v>216</v>
      </c>
      <c r="C75" s="323" t="s">
        <v>3518</v>
      </c>
      <c r="D75" s="37" t="s">
        <v>5801</v>
      </c>
      <c r="E75" s="553">
        <v>1</v>
      </c>
      <c r="F75" s="1139"/>
      <c r="G75" s="1132">
        <v>25788.130500000003</v>
      </c>
      <c r="H75" s="156">
        <f>IF(G75="","",G75-G75*COMPASS!$U$13)</f>
        <v>25788.130500000003</v>
      </c>
    </row>
    <row r="76" spans="1:8" ht="15.6" customHeight="1">
      <c r="A76" s="196" t="s">
        <v>3682</v>
      </c>
      <c r="B76" s="320" t="s">
        <v>216</v>
      </c>
      <c r="C76" s="323" t="s">
        <v>3519</v>
      </c>
      <c r="D76" s="37" t="s">
        <v>5802</v>
      </c>
      <c r="E76" s="553">
        <v>1</v>
      </c>
      <c r="F76" s="1139"/>
      <c r="G76" s="1132">
        <v>28619.678340000002</v>
      </c>
      <c r="H76" s="156">
        <f>IF(G76="","",G76-G76*COMPASS!$U$13)</f>
        <v>28619.678340000002</v>
      </c>
    </row>
    <row r="77" spans="1:8" ht="15.6" customHeight="1">
      <c r="A77" s="196" t="s">
        <v>3683</v>
      </c>
      <c r="B77" s="320" t="s">
        <v>216</v>
      </c>
      <c r="C77" s="323" t="s">
        <v>3520</v>
      </c>
      <c r="D77" s="37" t="s">
        <v>5803</v>
      </c>
      <c r="E77" s="553">
        <v>1</v>
      </c>
      <c r="F77" s="1139"/>
      <c r="G77" s="1132">
        <v>32034.400200000004</v>
      </c>
      <c r="H77" s="156">
        <f>IF(G77="","",G77-G77*COMPASS!$U$13)</f>
        <v>32034.400200000004</v>
      </c>
    </row>
    <row r="78" spans="1:8" ht="15.6" customHeight="1">
      <c r="A78" s="196" t="s">
        <v>3684</v>
      </c>
      <c r="B78" s="320" t="s">
        <v>216</v>
      </c>
      <c r="C78" s="323" t="s">
        <v>3521</v>
      </c>
      <c r="D78" s="37" t="s">
        <v>5804</v>
      </c>
      <c r="E78" s="553">
        <v>1</v>
      </c>
      <c r="F78" s="1139"/>
      <c r="G78" s="1132">
        <v>37047.069180000006</v>
      </c>
      <c r="H78" s="156">
        <f>IF(G78="","",G78-G78*COMPASS!$U$13)</f>
        <v>37047.069180000006</v>
      </c>
    </row>
    <row r="79" spans="1:8" ht="15.6" customHeight="1">
      <c r="A79" s="196" t="s">
        <v>3685</v>
      </c>
      <c r="B79" s="320" t="s">
        <v>216</v>
      </c>
      <c r="C79" s="323" t="s">
        <v>3522</v>
      </c>
      <c r="D79" s="37" t="s">
        <v>5805</v>
      </c>
      <c r="E79" s="553">
        <v>1</v>
      </c>
      <c r="F79" s="1139"/>
      <c r="G79" s="1132">
        <v>246.83736000000002</v>
      </c>
      <c r="H79" s="156">
        <f>IF(G79="","",G79-G79*COMPASS!$U$13)</f>
        <v>246.83736000000002</v>
      </c>
    </row>
    <row r="80" spans="1:8" ht="15.6" customHeight="1">
      <c r="A80" s="196" t="s">
        <v>3686</v>
      </c>
      <c r="B80" s="320" t="s">
        <v>216</v>
      </c>
      <c r="C80" s="323" t="s">
        <v>3523</v>
      </c>
      <c r="D80" s="37" t="s">
        <v>5806</v>
      </c>
      <c r="E80" s="553">
        <v>1</v>
      </c>
      <c r="F80" s="1139"/>
      <c r="G80" s="1132">
        <v>27029.545620000004</v>
      </c>
      <c r="H80" s="156">
        <f>IF(G80="","",G80-G80*COMPASS!$U$13)</f>
        <v>27029.545620000004</v>
      </c>
    </row>
    <row r="81" spans="1:8" ht="15.6" customHeight="1">
      <c r="A81" s="196" t="s">
        <v>3687</v>
      </c>
      <c r="B81" s="320" t="s">
        <v>216</v>
      </c>
      <c r="C81" s="323" t="s">
        <v>3524</v>
      </c>
      <c r="D81" s="37" t="s">
        <v>5807</v>
      </c>
      <c r="E81" s="553">
        <v>1</v>
      </c>
      <c r="F81" s="1139"/>
      <c r="G81" s="1132">
        <v>29995.2081</v>
      </c>
      <c r="H81" s="156">
        <f>IF(G81="","",G81-G81*COMPASS!$U$13)</f>
        <v>29995.2081</v>
      </c>
    </row>
    <row r="82" spans="1:8" ht="15.6" customHeight="1">
      <c r="A82" s="196" t="s">
        <v>3688</v>
      </c>
      <c r="B82" s="320" t="s">
        <v>216</v>
      </c>
      <c r="C82" s="323" t="s">
        <v>3525</v>
      </c>
      <c r="D82" s="37" t="s">
        <v>5808</v>
      </c>
      <c r="E82" s="553">
        <v>1</v>
      </c>
      <c r="F82" s="1139"/>
      <c r="G82" s="1132">
        <v>33199.405140000003</v>
      </c>
      <c r="H82" s="156">
        <f>IF(G82="","",G82-G82*COMPASS!$U$13)</f>
        <v>33199.405140000003</v>
      </c>
    </row>
    <row r="83" spans="1:8" ht="15.6" customHeight="1">
      <c r="A83" s="196" t="s">
        <v>3689</v>
      </c>
      <c r="B83" s="320" t="s">
        <v>216</v>
      </c>
      <c r="C83" s="323" t="s">
        <v>3526</v>
      </c>
      <c r="D83" s="37" t="s">
        <v>5809</v>
      </c>
      <c r="E83" s="553">
        <v>1</v>
      </c>
      <c r="F83" s="1139"/>
      <c r="G83" s="1132">
        <v>39267.066960000004</v>
      </c>
      <c r="H83" s="156">
        <f>IF(G83="","",G83-G83*COMPASS!$U$13)</f>
        <v>39267.066960000004</v>
      </c>
    </row>
    <row r="84" spans="1:8" ht="15.6" customHeight="1">
      <c r="A84" s="196" t="s">
        <v>3690</v>
      </c>
      <c r="B84" s="320" t="s">
        <v>216</v>
      </c>
      <c r="C84" s="323" t="s">
        <v>3527</v>
      </c>
      <c r="D84" s="37" t="s">
        <v>5810</v>
      </c>
      <c r="E84" s="553">
        <v>1</v>
      </c>
      <c r="F84" s="1139"/>
      <c r="G84" s="1132">
        <v>321.6114</v>
      </c>
      <c r="H84" s="156">
        <f>IF(G84="","",G84-G84*COMPASS!$U$13)</f>
        <v>321.6114</v>
      </c>
    </row>
    <row r="85" spans="1:8" ht="15.6" customHeight="1">
      <c r="A85" s="128" t="s">
        <v>3528</v>
      </c>
      <c r="B85" s="456"/>
      <c r="C85" s="129"/>
      <c r="D85" s="1066"/>
      <c r="E85" s="540"/>
      <c r="F85" s="71"/>
      <c r="G85" s="541"/>
      <c r="H85" s="156" t="str">
        <f>IF(G85="","",G85-G85*COMPASS!$U$13)</f>
        <v/>
      </c>
    </row>
    <row r="86" spans="1:8" ht="15.6" customHeight="1">
      <c r="A86" s="196" t="s">
        <v>3691</v>
      </c>
      <c r="B86" s="320" t="s">
        <v>216</v>
      </c>
      <c r="C86" s="37" t="s">
        <v>3529</v>
      </c>
      <c r="D86" s="37" t="s">
        <v>5811</v>
      </c>
      <c r="E86" s="553">
        <v>1</v>
      </c>
      <c r="F86" s="1139"/>
      <c r="G86" s="1132">
        <v>24767.838480000002</v>
      </c>
      <c r="H86" s="156">
        <f>IF(G86="","",G86-G86*COMPASS!$U$13)</f>
        <v>24767.838480000002</v>
      </c>
    </row>
    <row r="87" spans="1:8" ht="15.6" customHeight="1">
      <c r="A87" s="196" t="s">
        <v>3692</v>
      </c>
      <c r="B87" s="320" t="s">
        <v>216</v>
      </c>
      <c r="C87" s="37" t="s">
        <v>3530</v>
      </c>
      <c r="D87" s="37" t="s">
        <v>5812</v>
      </c>
      <c r="E87" s="553">
        <v>1</v>
      </c>
      <c r="F87" s="1139"/>
      <c r="G87" s="1132">
        <v>27635.576760000004</v>
      </c>
      <c r="H87" s="156">
        <f>IF(G87="","",G87-G87*COMPASS!$U$13)</f>
        <v>27635.576760000004</v>
      </c>
    </row>
    <row r="88" spans="1:8" ht="15.6" customHeight="1">
      <c r="A88" s="196" t="s">
        <v>3693</v>
      </c>
      <c r="B88" s="320" t="s">
        <v>216</v>
      </c>
      <c r="C88" s="37" t="s">
        <v>3531</v>
      </c>
      <c r="D88" s="37" t="s">
        <v>5813</v>
      </c>
      <c r="E88" s="553">
        <v>1</v>
      </c>
      <c r="F88" s="1139"/>
      <c r="G88" s="1132">
        <v>30740.872800000001</v>
      </c>
      <c r="H88" s="156">
        <f>IF(G88="","",G88-G88*COMPASS!$U$13)</f>
        <v>30740.872800000001</v>
      </c>
    </row>
    <row r="89" spans="1:8" ht="15.6" customHeight="1">
      <c r="A89" s="196" t="s">
        <v>3694</v>
      </c>
      <c r="B89" s="320" t="s">
        <v>216</v>
      </c>
      <c r="C89" s="37" t="s">
        <v>3532</v>
      </c>
      <c r="D89" s="37" t="s">
        <v>5814</v>
      </c>
      <c r="E89" s="553">
        <v>1</v>
      </c>
      <c r="F89" s="1139"/>
      <c r="G89" s="1132">
        <v>35763.9447</v>
      </c>
      <c r="H89" s="156">
        <f>IF(G89="","",G89-G89*COMPASS!$U$13)</f>
        <v>35763.9447</v>
      </c>
    </row>
    <row r="90" spans="1:8" ht="15.6" customHeight="1">
      <c r="A90" s="196" t="s">
        <v>3695</v>
      </c>
      <c r="B90" s="320" t="s">
        <v>216</v>
      </c>
      <c r="C90" s="37" t="s">
        <v>3533</v>
      </c>
      <c r="D90" s="37" t="s">
        <v>5815</v>
      </c>
      <c r="E90" s="553">
        <v>1</v>
      </c>
      <c r="F90" s="1139"/>
      <c r="G90" s="1132">
        <v>196.31238000000002</v>
      </c>
      <c r="H90" s="156">
        <f>IF(G90="","",G90-G90*COMPASS!$U$13)</f>
        <v>196.31238000000002</v>
      </c>
    </row>
    <row r="91" spans="1:8" ht="15.6" customHeight="1">
      <c r="A91" s="196" t="s">
        <v>3696</v>
      </c>
      <c r="B91" s="320" t="s">
        <v>216</v>
      </c>
      <c r="C91" s="37" t="s">
        <v>3534</v>
      </c>
      <c r="D91" s="37" t="s">
        <v>5816</v>
      </c>
      <c r="E91" s="553">
        <v>1</v>
      </c>
      <c r="F91" s="1139"/>
      <c r="G91" s="1132">
        <v>26253.111720000001</v>
      </c>
      <c r="H91" s="156">
        <f>IF(G91="","",G91-G91*COMPASS!$U$13)</f>
        <v>26253.111720000001</v>
      </c>
    </row>
    <row r="92" spans="1:8" ht="15.6" customHeight="1">
      <c r="A92" s="196" t="s">
        <v>3697</v>
      </c>
      <c r="B92" s="320" t="s">
        <v>216</v>
      </c>
      <c r="C92" s="37" t="s">
        <v>3535</v>
      </c>
      <c r="D92" s="37" t="s">
        <v>5817</v>
      </c>
      <c r="E92" s="553">
        <v>1</v>
      </c>
      <c r="F92" s="1139"/>
      <c r="G92" s="1132">
        <v>29386.710540000004</v>
      </c>
      <c r="H92" s="156">
        <f>IF(G92="","",G92-G92*COMPASS!$U$13)</f>
        <v>29386.710540000004</v>
      </c>
    </row>
    <row r="93" spans="1:8" ht="15.6" customHeight="1">
      <c r="A93" s="196" t="s">
        <v>3698</v>
      </c>
      <c r="B93" s="320" t="s">
        <v>216</v>
      </c>
      <c r="C93" s="37" t="s">
        <v>3536</v>
      </c>
      <c r="D93" s="37" t="s">
        <v>5818</v>
      </c>
      <c r="E93" s="553">
        <v>1</v>
      </c>
      <c r="F93" s="1139"/>
      <c r="G93" s="1132">
        <v>32241.213180000006</v>
      </c>
      <c r="H93" s="156">
        <f>IF(G93="","",G93-G93*COMPASS!$U$13)</f>
        <v>32241.213180000006</v>
      </c>
    </row>
    <row r="94" spans="1:8" ht="15.6" customHeight="1">
      <c r="A94" s="196" t="s">
        <v>3699</v>
      </c>
      <c r="B94" s="320" t="s">
        <v>216</v>
      </c>
      <c r="C94" s="37" t="s">
        <v>3537</v>
      </c>
      <c r="D94" s="37" t="s">
        <v>5819</v>
      </c>
      <c r="E94" s="553">
        <v>1</v>
      </c>
      <c r="F94" s="1139"/>
      <c r="G94" s="1132">
        <v>37908.58236</v>
      </c>
      <c r="H94" s="156">
        <f>IF(G94="","",G94-G94*COMPASS!$U$13)</f>
        <v>37908.58236</v>
      </c>
    </row>
    <row r="95" spans="1:8" ht="15.6" customHeight="1">
      <c r="A95" s="196" t="s">
        <v>3700</v>
      </c>
      <c r="B95" s="320" t="s">
        <v>216</v>
      </c>
      <c r="C95" s="37" t="s">
        <v>3538</v>
      </c>
      <c r="D95" s="37" t="s">
        <v>5820</v>
      </c>
      <c r="E95" s="553">
        <v>1</v>
      </c>
      <c r="F95" s="1139"/>
      <c r="G95" s="1132">
        <v>235.62858</v>
      </c>
      <c r="H95" s="156">
        <f>IF(G95="","",G95-G95*COMPASS!$U$13)</f>
        <v>235.62858</v>
      </c>
    </row>
    <row r="96" spans="1:8" ht="15.6" customHeight="1">
      <c r="A96" s="196" t="s">
        <v>3701</v>
      </c>
      <c r="B96" s="320" t="s">
        <v>216</v>
      </c>
      <c r="C96" s="37" t="s">
        <v>3539</v>
      </c>
      <c r="D96" s="37" t="s">
        <v>5821</v>
      </c>
      <c r="E96" s="553">
        <v>1</v>
      </c>
      <c r="F96" s="1139"/>
      <c r="G96" s="1132">
        <v>26071.4025</v>
      </c>
      <c r="H96" s="156">
        <f>IF(G96="","",G96-G96*COMPASS!$U$13)</f>
        <v>26071.4025</v>
      </c>
    </row>
    <row r="97" spans="1:8" ht="15.6" customHeight="1">
      <c r="A97" s="196" t="s">
        <v>3702</v>
      </c>
      <c r="B97" s="320" t="s">
        <v>216</v>
      </c>
      <c r="C97" s="37" t="s">
        <v>3540</v>
      </c>
      <c r="D97" s="37" t="s">
        <v>5822</v>
      </c>
      <c r="E97" s="553">
        <v>1</v>
      </c>
      <c r="F97" s="1139"/>
      <c r="G97" s="1132">
        <v>29090.105220000001</v>
      </c>
      <c r="H97" s="156">
        <f>IF(G97="","",G97-G97*COMPASS!$U$13)</f>
        <v>29090.105220000001</v>
      </c>
    </row>
    <row r="98" spans="1:8" ht="15.6" customHeight="1">
      <c r="A98" s="196" t="s">
        <v>3703</v>
      </c>
      <c r="B98" s="320" t="s">
        <v>216</v>
      </c>
      <c r="C98" s="37" t="s">
        <v>3541</v>
      </c>
      <c r="D98" s="37" t="s">
        <v>5823</v>
      </c>
      <c r="E98" s="553">
        <v>1</v>
      </c>
      <c r="F98" s="1139"/>
      <c r="G98" s="1132">
        <v>32358.84432</v>
      </c>
      <c r="H98" s="156">
        <f>IF(G98="","",G98-G98*COMPASS!$U$13)</f>
        <v>32358.84432</v>
      </c>
    </row>
    <row r="99" spans="1:8" ht="15.6" customHeight="1">
      <c r="A99" s="196" t="s">
        <v>3704</v>
      </c>
      <c r="B99" s="320" t="s">
        <v>216</v>
      </c>
      <c r="C99" s="37" t="s">
        <v>3542</v>
      </c>
      <c r="D99" s="37" t="s">
        <v>5824</v>
      </c>
      <c r="E99" s="553">
        <v>1</v>
      </c>
      <c r="F99" s="1139"/>
      <c r="G99" s="1132">
        <v>37646.238300000005</v>
      </c>
      <c r="H99" s="156">
        <f>IF(G99="","",G99-G99*COMPASS!$U$13)</f>
        <v>37646.238300000005</v>
      </c>
    </row>
    <row r="100" spans="1:8" ht="15.6" customHeight="1">
      <c r="A100" s="196" t="s">
        <v>3705</v>
      </c>
      <c r="B100" s="320" t="s">
        <v>216</v>
      </c>
      <c r="C100" s="37" t="s">
        <v>3543</v>
      </c>
      <c r="D100" s="37" t="s">
        <v>5825</v>
      </c>
      <c r="E100" s="553">
        <v>1</v>
      </c>
      <c r="F100" s="1139"/>
      <c r="G100" s="1132">
        <v>218.77878000000001</v>
      </c>
      <c r="H100" s="156">
        <f>IF(G100="","",G100-G100*COMPASS!$U$13)</f>
        <v>218.77878000000001</v>
      </c>
    </row>
    <row r="101" spans="1:8" ht="15.6" customHeight="1">
      <c r="A101" s="196" t="s">
        <v>3706</v>
      </c>
      <c r="B101" s="320" t="s">
        <v>216</v>
      </c>
      <c r="C101" s="37" t="s">
        <v>3544</v>
      </c>
      <c r="D101" s="37" t="s">
        <v>5826</v>
      </c>
      <c r="E101" s="553">
        <v>1</v>
      </c>
      <c r="F101" s="1139"/>
      <c r="G101" s="1132">
        <v>27634.844160000001</v>
      </c>
      <c r="H101" s="156">
        <f>IF(G101="","",G101-G101*COMPASS!$U$13)</f>
        <v>27634.844160000001</v>
      </c>
    </row>
    <row r="102" spans="1:8" ht="15.6" customHeight="1">
      <c r="A102" s="196" t="s">
        <v>3707</v>
      </c>
      <c r="B102" s="320" t="s">
        <v>216</v>
      </c>
      <c r="C102" s="37" t="s">
        <v>3545</v>
      </c>
      <c r="D102" s="37" t="s">
        <v>5827</v>
      </c>
      <c r="E102" s="553">
        <v>1</v>
      </c>
      <c r="F102" s="1139"/>
      <c r="G102" s="1132">
        <v>30508.150200000004</v>
      </c>
      <c r="H102" s="156">
        <f>IF(G102="","",G102-G102*COMPASS!$U$13)</f>
        <v>30508.150200000004</v>
      </c>
    </row>
    <row r="103" spans="1:8" ht="15.6" customHeight="1">
      <c r="A103" s="196" t="s">
        <v>3708</v>
      </c>
      <c r="B103" s="320" t="s">
        <v>216</v>
      </c>
      <c r="C103" s="37" t="s">
        <v>3546</v>
      </c>
      <c r="D103" s="37" t="s">
        <v>5828</v>
      </c>
      <c r="E103" s="553">
        <v>1</v>
      </c>
      <c r="F103" s="1139"/>
      <c r="G103" s="1132">
        <v>33938.134560000006</v>
      </c>
      <c r="H103" s="156">
        <f>IF(G103="","",G103-G103*COMPASS!$U$13)</f>
        <v>33938.134560000006</v>
      </c>
    </row>
    <row r="104" spans="1:8" ht="15.6" customHeight="1">
      <c r="A104" s="196" t="s">
        <v>3709</v>
      </c>
      <c r="B104" s="320" t="s">
        <v>216</v>
      </c>
      <c r="C104" s="37" t="s">
        <v>3547</v>
      </c>
      <c r="D104" s="37" t="s">
        <v>5829</v>
      </c>
      <c r="E104" s="553">
        <v>1</v>
      </c>
      <c r="F104" s="1139"/>
      <c r="G104" s="1132">
        <v>39903.794040000008</v>
      </c>
      <c r="H104" s="156">
        <f>IF(G104="","",G104-G104*COMPASS!$U$13)</f>
        <v>39903.794040000008</v>
      </c>
    </row>
    <row r="105" spans="1:8" ht="15.6" customHeight="1">
      <c r="A105" s="196" t="s">
        <v>3710</v>
      </c>
      <c r="B105" s="320" t="s">
        <v>216</v>
      </c>
      <c r="C105" s="37" t="s">
        <v>3548</v>
      </c>
      <c r="D105" s="37" t="s">
        <v>5830</v>
      </c>
      <c r="E105" s="553">
        <v>1</v>
      </c>
      <c r="F105" s="1139"/>
      <c r="G105" s="1132">
        <v>258.07056000000006</v>
      </c>
      <c r="H105" s="156">
        <f>IF(G105="","",G105-G105*COMPASS!$U$13)</f>
        <v>258.07056000000006</v>
      </c>
    </row>
    <row r="106" spans="1:8" ht="15.6" customHeight="1">
      <c r="A106" s="128" t="s">
        <v>13795</v>
      </c>
      <c r="B106" s="128"/>
      <c r="C106" s="129"/>
      <c r="D106" s="129"/>
      <c r="E106" s="540"/>
      <c r="F106" s="1122"/>
      <c r="G106" s="1117"/>
      <c r="H106" s="156" t="str">
        <f>IF(G106="","",G106-G106*COMPASS!$U$13)</f>
        <v/>
      </c>
    </row>
    <row r="107" spans="1:8" ht="15.6" customHeight="1">
      <c r="A107" s="196" t="s">
        <v>13796</v>
      </c>
      <c r="B107" s="320" t="s">
        <v>216</v>
      </c>
      <c r="C107" s="37" t="s">
        <v>13797</v>
      </c>
      <c r="D107" s="37" t="s">
        <v>13798</v>
      </c>
      <c r="E107" s="553">
        <v>1</v>
      </c>
      <c r="F107" s="1139"/>
      <c r="G107" s="1132">
        <v>16833.438600000001</v>
      </c>
      <c r="H107" s="156">
        <f>IF(G107="","",G107-G107*COMPASS!$U$13)</f>
        <v>16833.438600000001</v>
      </c>
    </row>
    <row r="108" spans="1:8" ht="15.6" customHeight="1">
      <c r="A108" s="196" t="s">
        <v>13799</v>
      </c>
      <c r="B108" s="320" t="s">
        <v>216</v>
      </c>
      <c r="C108" s="37" t="s">
        <v>13800</v>
      </c>
      <c r="D108" s="37" t="s">
        <v>13801</v>
      </c>
      <c r="E108" s="553">
        <v>1</v>
      </c>
      <c r="F108" s="1139"/>
      <c r="G108" s="1132">
        <v>20200.126319999999</v>
      </c>
      <c r="H108" s="156">
        <f>IF(G108="","",G108-G108*COMPASS!$U$13)</f>
        <v>20200.126319999999</v>
      </c>
    </row>
    <row r="109" spans="1:8" ht="15.6" customHeight="1">
      <c r="A109" s="196" t="s">
        <v>13802</v>
      </c>
      <c r="B109" s="320" t="s">
        <v>216</v>
      </c>
      <c r="C109" s="37" t="s">
        <v>13803</v>
      </c>
      <c r="D109" s="37" t="s">
        <v>13804</v>
      </c>
      <c r="E109" s="553">
        <v>1</v>
      </c>
      <c r="F109" s="1139"/>
      <c r="G109" s="1132">
        <v>23566.838459999999</v>
      </c>
      <c r="H109" s="156">
        <f>IF(G109="","",G109-G109*COMPASS!$U$13)</f>
        <v>23566.838459999999</v>
      </c>
    </row>
    <row r="110" spans="1:8" ht="15.6" customHeight="1">
      <c r="A110" s="196" t="s">
        <v>13805</v>
      </c>
      <c r="B110" s="320" t="s">
        <v>216</v>
      </c>
      <c r="C110" s="37" t="s">
        <v>13806</v>
      </c>
      <c r="D110" s="37" t="s">
        <v>13807</v>
      </c>
      <c r="E110" s="553">
        <v>1</v>
      </c>
      <c r="F110" s="1139"/>
      <c r="G110" s="1132">
        <v>40400.325900000003</v>
      </c>
      <c r="H110" s="156">
        <f>IF(G110="","",G110-G110*COMPASS!$U$13)</f>
        <v>40400.325900000003</v>
      </c>
    </row>
    <row r="111" spans="1:8" ht="15.6" customHeight="1">
      <c r="A111" s="196" t="s">
        <v>13808</v>
      </c>
      <c r="B111" s="320" t="s">
        <v>216</v>
      </c>
      <c r="C111" s="37" t="s">
        <v>13809</v>
      </c>
      <c r="D111" s="37" t="s">
        <v>13810</v>
      </c>
      <c r="E111" s="553">
        <v>1</v>
      </c>
      <c r="F111" s="1139"/>
      <c r="G111" s="1132">
        <v>381.48924000000005</v>
      </c>
      <c r="H111" s="156">
        <f>IF(G111="","",G111-G111*COMPASS!$U$13)</f>
        <v>381.48924000000005</v>
      </c>
    </row>
    <row r="112" spans="1:8" ht="15.6" customHeight="1">
      <c r="A112" s="196" t="s">
        <v>13811</v>
      </c>
      <c r="B112" s="320" t="s">
        <v>216</v>
      </c>
      <c r="C112" s="37" t="s">
        <v>13812</v>
      </c>
      <c r="D112" s="37" t="s">
        <v>13813</v>
      </c>
      <c r="E112" s="553">
        <v>1</v>
      </c>
      <c r="F112" s="1139"/>
      <c r="G112" s="1132">
        <v>598.46094000000005</v>
      </c>
      <c r="H112" s="156">
        <f>IF(G112="","",G112-G112*COMPASS!$U$13)</f>
        <v>598.46094000000005</v>
      </c>
    </row>
    <row r="113" spans="1:8" ht="15.6" customHeight="1">
      <c r="A113" s="196" t="s">
        <v>13814</v>
      </c>
      <c r="B113" s="320" t="s">
        <v>216</v>
      </c>
      <c r="C113" s="37" t="s">
        <v>13815</v>
      </c>
      <c r="D113" s="37" t="s">
        <v>13816</v>
      </c>
      <c r="E113" s="553">
        <v>1</v>
      </c>
      <c r="F113" s="1139"/>
      <c r="G113" s="1132">
        <v>1196.9951400000002</v>
      </c>
      <c r="H113" s="156">
        <f>IF(G113="","",G113-G113*COMPASS!$U$13)</f>
        <v>1196.9951400000002</v>
      </c>
    </row>
    <row r="114" spans="1:8" ht="15.6" customHeight="1">
      <c r="A114" s="196" t="s">
        <v>13817</v>
      </c>
      <c r="B114" s="320" t="s">
        <v>216</v>
      </c>
      <c r="C114" s="37" t="s">
        <v>13818</v>
      </c>
      <c r="D114" s="37" t="s">
        <v>13819</v>
      </c>
      <c r="E114" s="553">
        <v>1</v>
      </c>
      <c r="F114" s="1139"/>
      <c r="G114" s="1132">
        <v>867.8135400000001</v>
      </c>
      <c r="H114" s="156">
        <f>IF(G114="","",G114-G114*COMPASS!$U$13)</f>
        <v>867.8135400000001</v>
      </c>
    </row>
    <row r="115" spans="1:8" ht="15.6" customHeight="1">
      <c r="A115" s="128" t="s">
        <v>3549</v>
      </c>
      <c r="B115" s="456"/>
      <c r="C115" s="129"/>
      <c r="D115" s="1066"/>
      <c r="E115" s="540"/>
      <c r="F115" s="71"/>
      <c r="G115" s="541"/>
      <c r="H115" s="156" t="str">
        <f>IF(G115="","",G115-G115*COMPASS!$U$13)</f>
        <v/>
      </c>
    </row>
    <row r="116" spans="1:8" ht="15.6" customHeight="1">
      <c r="A116" s="196" t="s">
        <v>3711</v>
      </c>
      <c r="B116" s="320" t="s">
        <v>216</v>
      </c>
      <c r="C116" s="37" t="s">
        <v>3550</v>
      </c>
      <c r="D116" s="37" t="s">
        <v>5831</v>
      </c>
      <c r="E116" s="553">
        <v>1</v>
      </c>
      <c r="F116" s="1139"/>
      <c r="G116" s="1132">
        <v>20926.963200000002</v>
      </c>
      <c r="H116" s="156">
        <f>IF(G116="","",G116-G116*COMPASS!$U$13)</f>
        <v>20926.963200000002</v>
      </c>
    </row>
    <row r="117" spans="1:8" ht="15.6" customHeight="1">
      <c r="A117" s="196" t="s">
        <v>3712</v>
      </c>
      <c r="B117" s="320" t="s">
        <v>216</v>
      </c>
      <c r="C117" s="37" t="s">
        <v>3551</v>
      </c>
      <c r="D117" s="37" t="s">
        <v>5832</v>
      </c>
      <c r="E117" s="553">
        <v>1</v>
      </c>
      <c r="F117" s="1139"/>
      <c r="G117" s="1132">
        <v>21988.940160000002</v>
      </c>
      <c r="H117" s="156">
        <f>IF(G117="","",G117-G117*COMPASS!$U$13)</f>
        <v>21988.940160000002</v>
      </c>
    </row>
    <row r="118" spans="1:8" ht="15.6" customHeight="1">
      <c r="A118" s="196" t="s">
        <v>3713</v>
      </c>
      <c r="B118" s="320" t="s">
        <v>216</v>
      </c>
      <c r="C118" s="37" t="s">
        <v>3552</v>
      </c>
      <c r="D118" s="37" t="s">
        <v>5833</v>
      </c>
      <c r="E118" s="553">
        <v>1</v>
      </c>
      <c r="F118" s="1139"/>
      <c r="G118" s="1132">
        <v>23206.228319999998</v>
      </c>
      <c r="H118" s="156">
        <f>IF(G118="","",G118-G118*COMPASS!$U$13)</f>
        <v>23206.228319999998</v>
      </c>
    </row>
    <row r="119" spans="1:8" ht="15.6" customHeight="1">
      <c r="A119" s="196" t="s">
        <v>3714</v>
      </c>
      <c r="B119" s="320" t="s">
        <v>216</v>
      </c>
      <c r="C119" s="37" t="s">
        <v>3553</v>
      </c>
      <c r="D119" s="37" t="s">
        <v>5834</v>
      </c>
      <c r="E119" s="553">
        <v>1</v>
      </c>
      <c r="F119" s="1139"/>
      <c r="G119" s="1132">
        <v>34560.575940000002</v>
      </c>
      <c r="H119" s="156">
        <f>IF(G119="","",G119-G119*COMPASS!$U$13)</f>
        <v>34560.575940000002</v>
      </c>
    </row>
    <row r="120" spans="1:8" ht="15.6" customHeight="1">
      <c r="A120" s="196" t="s">
        <v>3685</v>
      </c>
      <c r="B120" s="320" t="s">
        <v>216</v>
      </c>
      <c r="C120" s="37" t="s">
        <v>3522</v>
      </c>
      <c r="D120" s="37" t="s">
        <v>5805</v>
      </c>
      <c r="E120" s="553">
        <v>1</v>
      </c>
      <c r="F120" s="1139"/>
      <c r="G120" s="1132">
        <v>246.83736000000002</v>
      </c>
      <c r="H120" s="156">
        <f>IF(G120="","",G120-G120*COMPASS!$U$13)</f>
        <v>246.83736000000002</v>
      </c>
    </row>
    <row r="121" spans="1:8" ht="15.6" customHeight="1">
      <c r="A121" s="196" t="s">
        <v>3715</v>
      </c>
      <c r="B121" s="320" t="s">
        <v>216</v>
      </c>
      <c r="C121" s="37" t="s">
        <v>3554</v>
      </c>
      <c r="D121" s="37" t="s">
        <v>5835</v>
      </c>
      <c r="E121" s="553">
        <v>1</v>
      </c>
      <c r="F121" s="1139"/>
      <c r="G121" s="1132">
        <v>21798.903720000002</v>
      </c>
      <c r="H121" s="156">
        <f>IF(G121="","",G121-G121*COMPASS!$U$13)</f>
        <v>21798.903720000002</v>
      </c>
    </row>
    <row r="122" spans="1:8" ht="15.6" customHeight="1">
      <c r="A122" s="196" t="s">
        <v>3716</v>
      </c>
      <c r="B122" s="320" t="s">
        <v>216</v>
      </c>
      <c r="C122" s="37" t="s">
        <v>3555</v>
      </c>
      <c r="D122" s="37" t="s">
        <v>5836</v>
      </c>
      <c r="E122" s="553">
        <v>1</v>
      </c>
      <c r="F122" s="1139"/>
      <c r="G122" s="1132">
        <v>22905.080880000001</v>
      </c>
      <c r="H122" s="156">
        <f>IF(G122="","",G122-G122*COMPASS!$U$13)</f>
        <v>22905.080880000001</v>
      </c>
    </row>
    <row r="123" spans="1:8" ht="15.6" customHeight="1">
      <c r="A123" s="196" t="s">
        <v>3717</v>
      </c>
      <c r="B123" s="320" t="s">
        <v>216</v>
      </c>
      <c r="C123" s="37" t="s">
        <v>3556</v>
      </c>
      <c r="D123" s="37" t="s">
        <v>5837</v>
      </c>
      <c r="E123" s="553">
        <v>1</v>
      </c>
      <c r="F123" s="1139"/>
      <c r="G123" s="1132">
        <v>24173.187060000004</v>
      </c>
      <c r="H123" s="156">
        <f>IF(G123="","",G123-G123*COMPASS!$U$13)</f>
        <v>24173.187060000004</v>
      </c>
    </row>
    <row r="124" spans="1:8" ht="15.6" customHeight="1">
      <c r="A124" s="196" t="s">
        <v>3718</v>
      </c>
      <c r="B124" s="320" t="s">
        <v>216</v>
      </c>
      <c r="C124" s="37" t="s">
        <v>3557</v>
      </c>
      <c r="D124" s="37" t="s">
        <v>5838</v>
      </c>
      <c r="E124" s="553">
        <v>1</v>
      </c>
      <c r="F124" s="1139"/>
      <c r="G124" s="1132">
        <v>36000.403560000006</v>
      </c>
      <c r="H124" s="156">
        <f>IF(G124="","",G124-G124*COMPASS!$U$13)</f>
        <v>36000.403560000006</v>
      </c>
    </row>
    <row r="125" spans="1:8" ht="15.6" customHeight="1">
      <c r="A125" s="196" t="s">
        <v>3690</v>
      </c>
      <c r="B125" s="320" t="s">
        <v>216</v>
      </c>
      <c r="C125" s="37" t="s">
        <v>3527</v>
      </c>
      <c r="D125" s="37" t="s">
        <v>5810</v>
      </c>
      <c r="E125" s="553">
        <v>1</v>
      </c>
      <c r="F125" s="1139"/>
      <c r="G125" s="1132">
        <v>321.6114</v>
      </c>
      <c r="H125" s="156">
        <f>IF(G125="","",G125-G125*COMPASS!$U$13)</f>
        <v>321.6114</v>
      </c>
    </row>
    <row r="126" spans="1:8" ht="15.6" customHeight="1">
      <c r="A126" s="128" t="s">
        <v>3558</v>
      </c>
      <c r="B126" s="456"/>
      <c r="C126" s="129"/>
      <c r="D126" s="1066"/>
      <c r="E126" s="540"/>
      <c r="F126" s="71"/>
      <c r="G126" s="541"/>
      <c r="H126" s="156" t="str">
        <f>IF(G126="","",G126-G126*COMPASS!$U$13)</f>
        <v/>
      </c>
    </row>
    <row r="127" spans="1:8" ht="15.6" customHeight="1">
      <c r="A127" s="196" t="s">
        <v>3719</v>
      </c>
      <c r="B127" s="320" t="s">
        <v>216</v>
      </c>
      <c r="C127" s="323" t="s">
        <v>3559</v>
      </c>
      <c r="D127" s="37" t="s">
        <v>5839</v>
      </c>
      <c r="E127" s="553">
        <v>1</v>
      </c>
      <c r="F127" s="1139"/>
      <c r="G127" s="1132">
        <v>20322.421680000003</v>
      </c>
      <c r="H127" s="156">
        <f>IF(G127="","",G127-G127*COMPASS!$U$13)</f>
        <v>20322.421680000003</v>
      </c>
    </row>
    <row r="128" spans="1:8" ht="15.6" customHeight="1">
      <c r="A128" s="196" t="s">
        <v>3720</v>
      </c>
      <c r="B128" s="320" t="s">
        <v>216</v>
      </c>
      <c r="C128" s="323" t="s">
        <v>3560</v>
      </c>
      <c r="D128" s="37" t="s">
        <v>5840</v>
      </c>
      <c r="E128" s="553">
        <v>1</v>
      </c>
      <c r="F128" s="1139"/>
      <c r="G128" s="1132">
        <v>21223.95924</v>
      </c>
      <c r="H128" s="156">
        <f>IF(G128="","",G128-G128*COMPASS!$U$13)</f>
        <v>21223.95924</v>
      </c>
    </row>
    <row r="129" spans="1:8" ht="15.6" customHeight="1">
      <c r="A129" s="196" t="s">
        <v>3721</v>
      </c>
      <c r="B129" s="320" t="s">
        <v>216</v>
      </c>
      <c r="C129" s="323" t="s">
        <v>3561</v>
      </c>
      <c r="D129" s="37" t="s">
        <v>5841</v>
      </c>
      <c r="E129" s="553">
        <v>1</v>
      </c>
      <c r="F129" s="1139"/>
      <c r="G129" s="1132">
        <v>22366.790819999998</v>
      </c>
      <c r="H129" s="156">
        <f>IF(G129="","",G129-G129*COMPASS!$U$13)</f>
        <v>22366.790819999998</v>
      </c>
    </row>
    <row r="130" spans="1:8" ht="15.6" customHeight="1">
      <c r="A130" s="196" t="s">
        <v>3722</v>
      </c>
      <c r="B130" s="320" t="s">
        <v>216</v>
      </c>
      <c r="C130" s="323" t="s">
        <v>3562</v>
      </c>
      <c r="D130" s="37" t="s">
        <v>5842</v>
      </c>
      <c r="E130" s="553">
        <v>1</v>
      </c>
      <c r="F130" s="1139"/>
      <c r="G130" s="1132">
        <v>33595.057980000005</v>
      </c>
      <c r="H130" s="156">
        <f>IF(G130="","",G130-G130*COMPASS!$U$13)</f>
        <v>33595.057980000005</v>
      </c>
    </row>
    <row r="131" spans="1:8" ht="15.6" customHeight="1">
      <c r="A131" s="196" t="s">
        <v>3695</v>
      </c>
      <c r="B131" s="320" t="s">
        <v>216</v>
      </c>
      <c r="C131" s="323" t="s">
        <v>3533</v>
      </c>
      <c r="D131" s="37" t="s">
        <v>5815</v>
      </c>
      <c r="E131" s="553">
        <v>1</v>
      </c>
      <c r="F131" s="1139"/>
      <c r="G131" s="1132">
        <v>196.31238000000002</v>
      </c>
      <c r="H131" s="156">
        <f>IF(G131="","",G131-G131*COMPASS!$U$13)</f>
        <v>196.31238000000002</v>
      </c>
    </row>
    <row r="132" spans="1:8" ht="15.6" customHeight="1">
      <c r="A132" s="196" t="s">
        <v>3723</v>
      </c>
      <c r="B132" s="320" t="s">
        <v>216</v>
      </c>
      <c r="C132" s="323" t="s">
        <v>3563</v>
      </c>
      <c r="D132" s="37" t="s">
        <v>5843</v>
      </c>
      <c r="E132" s="553">
        <v>1</v>
      </c>
      <c r="F132" s="1139"/>
      <c r="G132" s="1132">
        <v>20914.215959999998</v>
      </c>
      <c r="H132" s="156">
        <f>IF(G132="","",G132-G132*COMPASS!$U$13)</f>
        <v>20914.215959999998</v>
      </c>
    </row>
    <row r="133" spans="1:8" ht="15.6" customHeight="1">
      <c r="A133" s="196" t="s">
        <v>3724</v>
      </c>
      <c r="B133" s="320" t="s">
        <v>216</v>
      </c>
      <c r="C133" s="323" t="s">
        <v>3564</v>
      </c>
      <c r="D133" s="37" t="s">
        <v>5844</v>
      </c>
      <c r="E133" s="553">
        <v>1</v>
      </c>
      <c r="F133" s="1139"/>
      <c r="G133" s="1132">
        <v>21957.487200000003</v>
      </c>
      <c r="H133" s="156">
        <f>IF(G133="","",G133-G133*COMPASS!$U$13)</f>
        <v>21957.487200000003</v>
      </c>
    </row>
    <row r="134" spans="1:8" ht="15.6" customHeight="1">
      <c r="A134" s="196" t="s">
        <v>3725</v>
      </c>
      <c r="B134" s="320" t="s">
        <v>216</v>
      </c>
      <c r="C134" s="323" t="s">
        <v>3565</v>
      </c>
      <c r="D134" s="37" t="s">
        <v>5845</v>
      </c>
      <c r="E134" s="553">
        <v>1</v>
      </c>
      <c r="F134" s="1139"/>
      <c r="G134" s="1132">
        <v>23382.027900000005</v>
      </c>
      <c r="H134" s="156">
        <f>IF(G134="","",G134-G134*COMPASS!$U$13)</f>
        <v>23382.027900000005</v>
      </c>
    </row>
    <row r="135" spans="1:8" ht="15.6" customHeight="1">
      <c r="A135" s="196" t="s">
        <v>3700</v>
      </c>
      <c r="B135" s="320" t="s">
        <v>216</v>
      </c>
      <c r="C135" s="323" t="s">
        <v>3538</v>
      </c>
      <c r="D135" s="37" t="s">
        <v>5820</v>
      </c>
      <c r="E135" s="553">
        <v>1</v>
      </c>
      <c r="F135" s="1139"/>
      <c r="G135" s="1132">
        <v>235.62858</v>
      </c>
      <c r="H135" s="156">
        <f>IF(G135="","",G135-G135*COMPASS!$U$13)</f>
        <v>235.62858</v>
      </c>
    </row>
    <row r="136" spans="1:8" ht="15.6" customHeight="1">
      <c r="A136" s="196" t="s">
        <v>3726</v>
      </c>
      <c r="B136" s="320" t="s">
        <v>216</v>
      </c>
      <c r="C136" s="323" t="s">
        <v>3566</v>
      </c>
      <c r="D136" s="37" t="s">
        <v>5846</v>
      </c>
      <c r="E136" s="553">
        <v>1</v>
      </c>
      <c r="F136" s="1139"/>
      <c r="G136" s="1132">
        <v>21324.594060000003</v>
      </c>
      <c r="H136" s="156">
        <f>IF(G136="","",G136-G136*COMPASS!$U$13)</f>
        <v>21324.594060000003</v>
      </c>
    </row>
    <row r="137" spans="1:8" ht="15.6" customHeight="1">
      <c r="A137" s="196" t="s">
        <v>3727</v>
      </c>
      <c r="B137" s="320" t="s">
        <v>216</v>
      </c>
      <c r="C137" s="323" t="s">
        <v>3567</v>
      </c>
      <c r="D137" s="37" t="s">
        <v>5831</v>
      </c>
      <c r="E137" s="553">
        <v>1</v>
      </c>
      <c r="F137" s="1139"/>
      <c r="G137" s="1132">
        <v>22270.62486</v>
      </c>
      <c r="H137" s="156">
        <f>IF(G137="","",G137-G137*COMPASS!$U$13)</f>
        <v>22270.62486</v>
      </c>
    </row>
    <row r="138" spans="1:8" ht="15.6" customHeight="1">
      <c r="A138" s="196" t="s">
        <v>3728</v>
      </c>
      <c r="B138" s="320" t="s">
        <v>216</v>
      </c>
      <c r="C138" s="323" t="s">
        <v>3568</v>
      </c>
      <c r="D138" s="37" t="s">
        <v>5832</v>
      </c>
      <c r="E138" s="553">
        <v>1</v>
      </c>
      <c r="F138" s="1139"/>
      <c r="G138" s="1132">
        <v>23469.939900000005</v>
      </c>
      <c r="H138" s="156">
        <f>IF(G138="","",G138-G138*COMPASS!$U$13)</f>
        <v>23469.939900000005</v>
      </c>
    </row>
    <row r="139" spans="1:8" ht="15.6" customHeight="1">
      <c r="A139" s="196" t="s">
        <v>3705</v>
      </c>
      <c r="B139" s="320" t="s">
        <v>216</v>
      </c>
      <c r="C139" s="323" t="s">
        <v>3543</v>
      </c>
      <c r="D139" s="37" t="s">
        <v>5825</v>
      </c>
      <c r="E139" s="553">
        <v>1</v>
      </c>
      <c r="F139" s="1139"/>
      <c r="G139" s="1132">
        <v>218.77878000000001</v>
      </c>
      <c r="H139" s="156">
        <f>IF(G139="","",G139-G139*COMPASS!$U$13)</f>
        <v>218.77878000000001</v>
      </c>
    </row>
    <row r="140" spans="1:8" ht="15.6" customHeight="1">
      <c r="A140" s="196" t="s">
        <v>3729</v>
      </c>
      <c r="B140" s="320" t="s">
        <v>216</v>
      </c>
      <c r="C140" s="323" t="s">
        <v>3569</v>
      </c>
      <c r="D140" s="37" t="s">
        <v>5835</v>
      </c>
      <c r="E140" s="553">
        <v>1</v>
      </c>
      <c r="F140" s="1139"/>
      <c r="G140" s="1132">
        <v>23113.456740000001</v>
      </c>
      <c r="H140" s="156">
        <f>IF(G140="","",G140-G140*COMPASS!$U$13)</f>
        <v>23113.456740000001</v>
      </c>
    </row>
    <row r="141" spans="1:8" ht="15.6" customHeight="1">
      <c r="A141" s="196" t="s">
        <v>3730</v>
      </c>
      <c r="B141" s="320" t="s">
        <v>216</v>
      </c>
      <c r="C141" s="323" t="s">
        <v>3570</v>
      </c>
      <c r="D141" s="37" t="s">
        <v>5836</v>
      </c>
      <c r="E141" s="553">
        <v>1</v>
      </c>
      <c r="F141" s="1139"/>
      <c r="G141" s="1132">
        <v>24612.722640000004</v>
      </c>
      <c r="H141" s="156">
        <f>IF(G141="","",G141-G141*COMPASS!$U$13)</f>
        <v>24612.722640000004</v>
      </c>
    </row>
    <row r="142" spans="1:8" ht="15.6" customHeight="1">
      <c r="A142" s="196" t="s">
        <v>3710</v>
      </c>
      <c r="B142" s="320" t="s">
        <v>216</v>
      </c>
      <c r="C142" s="323" t="s">
        <v>3548</v>
      </c>
      <c r="D142" s="37" t="s">
        <v>5830</v>
      </c>
      <c r="E142" s="553">
        <v>1</v>
      </c>
      <c r="F142" s="1139"/>
      <c r="G142" s="1132">
        <v>258.07056000000006</v>
      </c>
      <c r="H142" s="156">
        <f>IF(G142="","",G142-G142*COMPASS!$U$13)</f>
        <v>258.07056000000006</v>
      </c>
    </row>
    <row r="143" spans="1:8" ht="15.6" customHeight="1">
      <c r="A143" s="128" t="s">
        <v>3571</v>
      </c>
      <c r="B143" s="456"/>
      <c r="C143" s="129"/>
      <c r="D143" s="1066"/>
      <c r="E143" s="540"/>
      <c r="F143" s="71"/>
      <c r="G143" s="541"/>
      <c r="H143" s="156" t="str">
        <f>IF(G143="","",G143-G143*COMPASS!$U$13)</f>
        <v/>
      </c>
    </row>
    <row r="144" spans="1:8" ht="15.6" customHeight="1">
      <c r="A144" s="196" t="s">
        <v>3731</v>
      </c>
      <c r="B144" s="320" t="s">
        <v>216</v>
      </c>
      <c r="C144" s="323" t="s">
        <v>3572</v>
      </c>
      <c r="D144" s="37" t="s">
        <v>5847</v>
      </c>
      <c r="E144" s="553">
        <v>1</v>
      </c>
      <c r="F144" s="321"/>
      <c r="G144" s="1133" t="s">
        <v>3322</v>
      </c>
      <c r="H144" s="156" t="e">
        <f>IF(G144="","",G144-G144*COMPASS!$U$13)</f>
        <v>#VALUE!</v>
      </c>
    </row>
    <row r="145" spans="1:8" ht="15.6" customHeight="1">
      <c r="A145" s="128" t="s">
        <v>3573</v>
      </c>
      <c r="B145" s="456"/>
      <c r="C145" s="129"/>
      <c r="D145" s="1066"/>
      <c r="E145" s="540"/>
      <c r="F145" s="71"/>
      <c r="G145" s="541"/>
      <c r="H145" s="156" t="str">
        <f>IF(G145="","",G145-G145*COMPASS!$U$13)</f>
        <v/>
      </c>
    </row>
    <row r="146" spans="1:8" ht="15.6" customHeight="1">
      <c r="A146" s="128" t="s">
        <v>3574</v>
      </c>
      <c r="B146" s="456"/>
      <c r="C146" s="129"/>
      <c r="D146" s="1066"/>
      <c r="E146" s="540"/>
      <c r="F146" s="71"/>
      <c r="G146" s="541"/>
      <c r="H146" s="156" t="str">
        <f>IF(G146="","",G146-G146*COMPASS!$U$13)</f>
        <v/>
      </c>
    </row>
    <row r="147" spans="1:8" ht="15.6" customHeight="1">
      <c r="A147" s="196" t="s">
        <v>3732</v>
      </c>
      <c r="B147" s="320" t="s">
        <v>216</v>
      </c>
      <c r="C147" s="37" t="s">
        <v>3575</v>
      </c>
      <c r="D147" s="37" t="s">
        <v>5848</v>
      </c>
      <c r="E147" s="553">
        <v>1</v>
      </c>
      <c r="F147" s="1139"/>
      <c r="G147" s="1132">
        <v>530.37243999999998</v>
      </c>
      <c r="H147" s="156">
        <f>IF(G147="","",G147-G147*COMPASS!$U$13)</f>
        <v>530.37243999999998</v>
      </c>
    </row>
    <row r="148" spans="1:8" ht="15.6" customHeight="1">
      <c r="A148" s="196" t="s">
        <v>3733</v>
      </c>
      <c r="B148" s="320" t="s">
        <v>216</v>
      </c>
      <c r="C148" s="37" t="s">
        <v>3576</v>
      </c>
      <c r="D148" s="37" t="s">
        <v>5848</v>
      </c>
      <c r="E148" s="553">
        <v>1</v>
      </c>
      <c r="F148" s="1139"/>
      <c r="G148" s="1132">
        <v>636.44204000000002</v>
      </c>
      <c r="H148" s="156">
        <f>IF(G148="","",G148-G148*COMPASS!$U$13)</f>
        <v>636.44204000000002</v>
      </c>
    </row>
    <row r="149" spans="1:8" ht="15.6" customHeight="1">
      <c r="A149" s="196" t="s">
        <v>3734</v>
      </c>
      <c r="B149" s="320" t="s">
        <v>216</v>
      </c>
      <c r="C149" s="37" t="s">
        <v>3577</v>
      </c>
      <c r="D149" s="37" t="s">
        <v>5849</v>
      </c>
      <c r="E149" s="553">
        <v>1</v>
      </c>
      <c r="F149" s="1139"/>
      <c r="G149" s="1132">
        <v>636.44204000000002</v>
      </c>
      <c r="H149" s="156">
        <f>IF(G149="","",G149-G149*COMPASS!$U$13)</f>
        <v>636.44204000000002</v>
      </c>
    </row>
    <row r="150" spans="1:8" ht="15.6" customHeight="1">
      <c r="A150" s="196" t="s">
        <v>3735</v>
      </c>
      <c r="B150" s="320" t="s">
        <v>216</v>
      </c>
      <c r="C150" s="37" t="s">
        <v>3578</v>
      </c>
      <c r="D150" s="37" t="s">
        <v>5849</v>
      </c>
      <c r="E150" s="553">
        <v>1</v>
      </c>
      <c r="F150" s="1139"/>
      <c r="G150" s="1132">
        <v>763.72555999999997</v>
      </c>
      <c r="H150" s="156">
        <f>IF(G150="","",G150-G150*COMPASS!$U$13)</f>
        <v>763.72555999999997</v>
      </c>
    </row>
    <row r="151" spans="1:8" ht="15.6" customHeight="1">
      <c r="A151" s="196" t="s">
        <v>13820</v>
      </c>
      <c r="B151" s="320" t="s">
        <v>216</v>
      </c>
      <c r="C151" s="37" t="s">
        <v>13821</v>
      </c>
      <c r="D151" s="37" t="s">
        <v>13822</v>
      </c>
      <c r="E151" s="553">
        <v>1</v>
      </c>
      <c r="F151" s="1139"/>
      <c r="G151" s="1132">
        <v>529.93842000000006</v>
      </c>
      <c r="H151" s="156">
        <f>IF(G151="","",G151-G151*COMPASS!$U$13)</f>
        <v>529.93842000000006</v>
      </c>
    </row>
    <row r="152" spans="1:8" ht="15.6" customHeight="1">
      <c r="A152" s="196" t="s">
        <v>13823</v>
      </c>
      <c r="B152" s="320" t="s">
        <v>216</v>
      </c>
      <c r="C152" s="37" t="s">
        <v>13824</v>
      </c>
      <c r="D152" s="37" t="s">
        <v>13822</v>
      </c>
      <c r="E152" s="553">
        <v>1</v>
      </c>
      <c r="F152" s="1139"/>
      <c r="G152" s="1132">
        <v>635.92122000000006</v>
      </c>
      <c r="H152" s="156">
        <f>IF(G152="","",G152-G152*COMPASS!$U$13)</f>
        <v>635.92122000000006</v>
      </c>
    </row>
    <row r="153" spans="1:8" ht="15.6" customHeight="1">
      <c r="A153" s="196" t="s">
        <v>3736</v>
      </c>
      <c r="B153" s="320" t="s">
        <v>216</v>
      </c>
      <c r="C153" s="37" t="s">
        <v>3579</v>
      </c>
      <c r="D153" s="37" t="s">
        <v>5850</v>
      </c>
      <c r="E153" s="553">
        <v>1</v>
      </c>
      <c r="F153" s="1139"/>
      <c r="G153" s="1132">
        <v>530.37243999999998</v>
      </c>
      <c r="H153" s="156">
        <f>IF(G153="","",G153-G153*COMPASS!$U$13)</f>
        <v>530.37243999999998</v>
      </c>
    </row>
    <row r="154" spans="1:8" ht="15.6" customHeight="1">
      <c r="A154" s="196" t="s">
        <v>3737</v>
      </c>
      <c r="B154" s="320" t="s">
        <v>216</v>
      </c>
      <c r="C154" s="37" t="s">
        <v>3580</v>
      </c>
      <c r="D154" s="37" t="s">
        <v>5850</v>
      </c>
      <c r="E154" s="553">
        <v>1</v>
      </c>
      <c r="F154" s="1139"/>
      <c r="G154" s="1132">
        <v>636.44204000000002</v>
      </c>
      <c r="H154" s="156">
        <f>IF(G154="","",G154-G154*COMPASS!$U$13)</f>
        <v>636.44204000000002</v>
      </c>
    </row>
    <row r="155" spans="1:8" ht="15.6" customHeight="1">
      <c r="A155" s="196" t="s">
        <v>3738</v>
      </c>
      <c r="B155" s="320" t="s">
        <v>216</v>
      </c>
      <c r="C155" s="37" t="s">
        <v>3581</v>
      </c>
      <c r="D155" s="37" t="s">
        <v>5851</v>
      </c>
      <c r="E155" s="553">
        <v>1</v>
      </c>
      <c r="F155" s="1139"/>
      <c r="G155" s="1132">
        <v>636.44204000000002</v>
      </c>
      <c r="H155" s="156">
        <f>IF(G155="","",G155-G155*COMPASS!$U$13)</f>
        <v>636.44204000000002</v>
      </c>
    </row>
    <row r="156" spans="1:8" ht="15.6" customHeight="1">
      <c r="A156" s="196" t="s">
        <v>3739</v>
      </c>
      <c r="B156" s="320" t="s">
        <v>216</v>
      </c>
      <c r="C156" s="37" t="s">
        <v>3582</v>
      </c>
      <c r="D156" s="37" t="s">
        <v>5851</v>
      </c>
      <c r="E156" s="553">
        <v>1</v>
      </c>
      <c r="F156" s="1139"/>
      <c r="G156" s="1132">
        <v>763.72555999999997</v>
      </c>
      <c r="H156" s="156">
        <f>IF(G156="","",G156-G156*COMPASS!$U$13)</f>
        <v>763.72555999999997</v>
      </c>
    </row>
    <row r="157" spans="1:8" ht="15.6" customHeight="1">
      <c r="A157" s="196" t="s">
        <v>3740</v>
      </c>
      <c r="B157" s="320" t="s">
        <v>216</v>
      </c>
      <c r="C157" s="37" t="s">
        <v>3583</v>
      </c>
      <c r="D157" s="37" t="s">
        <v>5852</v>
      </c>
      <c r="E157" s="553">
        <v>1</v>
      </c>
      <c r="F157" s="1139"/>
      <c r="G157" s="1132">
        <v>635.00008000000003</v>
      </c>
      <c r="H157" s="156">
        <f>IF(G157="","",G157-G157*COMPASS!$U$13)</f>
        <v>635.00008000000003</v>
      </c>
    </row>
    <row r="158" spans="1:8" ht="15.6" customHeight="1">
      <c r="A158" s="196" t="s">
        <v>3741</v>
      </c>
      <c r="B158" s="320" t="s">
        <v>216</v>
      </c>
      <c r="C158" s="37" t="s">
        <v>3584</v>
      </c>
      <c r="D158" s="37" t="s">
        <v>5852</v>
      </c>
      <c r="E158" s="553">
        <v>1</v>
      </c>
      <c r="F158" s="1139"/>
      <c r="G158" s="1132">
        <v>761.99031999999988</v>
      </c>
      <c r="H158" s="156">
        <f>IF(G158="","",G158-G158*COMPASS!$U$13)</f>
        <v>761.99031999999988</v>
      </c>
    </row>
    <row r="159" spans="1:8" ht="15.6" customHeight="1">
      <c r="A159" s="196" t="s">
        <v>3742</v>
      </c>
      <c r="B159" s="320" t="s">
        <v>216</v>
      </c>
      <c r="C159" s="37" t="s">
        <v>3585</v>
      </c>
      <c r="D159" s="37" t="s">
        <v>5853</v>
      </c>
      <c r="E159" s="553">
        <v>1</v>
      </c>
      <c r="F159" s="1139"/>
      <c r="G159" s="1132">
        <v>761.99031999999988</v>
      </c>
      <c r="H159" s="156">
        <f>IF(G159="","",G159-G159*COMPASS!$U$13)</f>
        <v>761.99031999999988</v>
      </c>
    </row>
    <row r="160" spans="1:8" ht="15.6" customHeight="1">
      <c r="A160" s="196" t="s">
        <v>3743</v>
      </c>
      <c r="B160" s="320" t="s">
        <v>216</v>
      </c>
      <c r="C160" s="37" t="s">
        <v>3586</v>
      </c>
      <c r="D160" s="37" t="s">
        <v>5853</v>
      </c>
      <c r="E160" s="553">
        <v>1</v>
      </c>
      <c r="F160" s="1139"/>
      <c r="G160" s="1132">
        <v>914.42259999999987</v>
      </c>
      <c r="H160" s="156">
        <f>IF(G160="","",G160-G160*COMPASS!$U$13)</f>
        <v>914.42259999999987</v>
      </c>
    </row>
    <row r="161" spans="1:8" ht="15.6" customHeight="1">
      <c r="A161" s="196" t="s">
        <v>3744</v>
      </c>
      <c r="B161" s="320" t="s">
        <v>216</v>
      </c>
      <c r="C161" s="37" t="s">
        <v>3587</v>
      </c>
      <c r="D161" s="37" t="s">
        <v>5852</v>
      </c>
      <c r="E161" s="553">
        <v>1</v>
      </c>
      <c r="F161" s="1139"/>
      <c r="G161" s="1132">
        <v>694.29151999999999</v>
      </c>
      <c r="H161" s="156">
        <f>IF(G161="","",G161-G161*COMPASS!$U$13)</f>
        <v>694.29151999999999</v>
      </c>
    </row>
    <row r="162" spans="1:8" ht="15.6" customHeight="1">
      <c r="A162" s="196" t="s">
        <v>3745</v>
      </c>
      <c r="B162" s="320" t="s">
        <v>216</v>
      </c>
      <c r="C162" s="37" t="s">
        <v>3588</v>
      </c>
      <c r="D162" s="37" t="s">
        <v>5852</v>
      </c>
      <c r="E162" s="553">
        <v>1</v>
      </c>
      <c r="F162" s="1139"/>
      <c r="G162" s="1132">
        <v>833.20848000000001</v>
      </c>
      <c r="H162" s="156">
        <f>IF(G162="","",G162-G162*COMPASS!$U$13)</f>
        <v>833.20848000000001</v>
      </c>
    </row>
    <row r="163" spans="1:8" ht="15.6" customHeight="1">
      <c r="A163" s="196" t="s">
        <v>3746</v>
      </c>
      <c r="B163" s="320" t="s">
        <v>216</v>
      </c>
      <c r="C163" s="37" t="s">
        <v>3589</v>
      </c>
      <c r="D163" s="37" t="s">
        <v>5853</v>
      </c>
      <c r="E163" s="553">
        <v>1</v>
      </c>
      <c r="F163" s="1139"/>
      <c r="G163" s="1132">
        <v>833.20848000000001</v>
      </c>
      <c r="H163" s="156">
        <f>IF(G163="","",G163-G163*COMPASS!$U$13)</f>
        <v>833.20848000000001</v>
      </c>
    </row>
    <row r="164" spans="1:8" ht="15.6" customHeight="1">
      <c r="A164" s="196" t="s">
        <v>3747</v>
      </c>
      <c r="B164" s="320" t="s">
        <v>216</v>
      </c>
      <c r="C164" s="37" t="s">
        <v>3590</v>
      </c>
      <c r="D164" s="37" t="s">
        <v>5853</v>
      </c>
      <c r="E164" s="553">
        <v>1</v>
      </c>
      <c r="F164" s="1139"/>
      <c r="G164" s="1132">
        <v>999.84040000000005</v>
      </c>
      <c r="H164" s="156">
        <f>IF(G164="","",G164-G164*COMPASS!$U$13)</f>
        <v>999.84040000000005</v>
      </c>
    </row>
    <row r="165" spans="1:8" ht="15.6" customHeight="1">
      <c r="A165" s="128" t="s">
        <v>3591</v>
      </c>
      <c r="B165" s="456"/>
      <c r="C165" s="129"/>
      <c r="D165" s="1066"/>
      <c r="E165" s="540"/>
      <c r="F165" s="71"/>
      <c r="G165" s="541"/>
      <c r="H165" s="156" t="str">
        <f>IF(G165="","",G165-G165*COMPASS!$U$13)</f>
        <v/>
      </c>
    </row>
    <row r="166" spans="1:8" ht="15.6" customHeight="1">
      <c r="A166" s="196" t="s">
        <v>3748</v>
      </c>
      <c r="B166" s="320" t="s">
        <v>216</v>
      </c>
      <c r="C166" s="37" t="s">
        <v>3592</v>
      </c>
      <c r="D166" s="37" t="s">
        <v>5854</v>
      </c>
      <c r="E166" s="553">
        <v>1</v>
      </c>
      <c r="F166" s="1139"/>
      <c r="G166" s="1132">
        <v>1145.7716399999999</v>
      </c>
      <c r="H166" s="156">
        <f>IF(G166="","",G166-G166*COMPASS!$U$13)</f>
        <v>1145.7716399999999</v>
      </c>
    </row>
    <row r="167" spans="1:8" ht="15.6" customHeight="1">
      <c r="A167" s="196" t="s">
        <v>3749</v>
      </c>
      <c r="B167" s="320" t="s">
        <v>216</v>
      </c>
      <c r="C167" s="37" t="s">
        <v>3593</v>
      </c>
      <c r="D167" s="37" t="s">
        <v>5854</v>
      </c>
      <c r="E167" s="553">
        <v>1</v>
      </c>
      <c r="F167" s="1139"/>
      <c r="G167" s="1132">
        <v>1374.94552</v>
      </c>
      <c r="H167" s="156">
        <f>IF(G167="","",G167-G167*COMPASS!$U$13)</f>
        <v>1374.94552</v>
      </c>
    </row>
    <row r="168" spans="1:8" ht="15.6" customHeight="1">
      <c r="A168" s="196" t="s">
        <v>3750</v>
      </c>
      <c r="B168" s="320" t="s">
        <v>216</v>
      </c>
      <c r="C168" s="37" t="s">
        <v>3594</v>
      </c>
      <c r="D168" s="37" t="s">
        <v>5855</v>
      </c>
      <c r="E168" s="553">
        <v>1</v>
      </c>
      <c r="F168" s="1139"/>
      <c r="G168" s="1132">
        <v>1546.0499600000001</v>
      </c>
      <c r="H168" s="156">
        <f>IF(G168="","",G168-G168*COMPASS!$U$13)</f>
        <v>1546.0499600000001</v>
      </c>
    </row>
    <row r="169" spans="1:8" ht="15.6" customHeight="1">
      <c r="A169" s="128" t="s">
        <v>13825</v>
      </c>
      <c r="B169" s="128"/>
      <c r="C169" s="129"/>
      <c r="D169" s="129"/>
      <c r="E169" s="540"/>
      <c r="F169" s="1122"/>
      <c r="G169" s="1117"/>
      <c r="H169" s="156" t="str">
        <f>IF(G169="","",G169-G169*COMPASS!$U$13)</f>
        <v/>
      </c>
    </row>
    <row r="170" spans="1:8" ht="15.6" customHeight="1">
      <c r="A170" s="128" t="s">
        <v>13826</v>
      </c>
      <c r="B170" s="128"/>
      <c r="C170" s="129"/>
      <c r="D170" s="129"/>
      <c r="E170" s="540"/>
      <c r="F170" s="1122"/>
      <c r="G170" s="1117"/>
      <c r="H170" s="156" t="str">
        <f>IF(G170="","",G170-G170*COMPASS!$U$13)</f>
        <v/>
      </c>
    </row>
    <row r="171" spans="1:8" ht="15.6" customHeight="1">
      <c r="A171" s="196" t="s">
        <v>13827</v>
      </c>
      <c r="B171" s="320" t="s">
        <v>216</v>
      </c>
      <c r="C171" s="37" t="s">
        <v>13828</v>
      </c>
      <c r="D171" s="37" t="s">
        <v>13829</v>
      </c>
      <c r="E171" s="553">
        <v>1</v>
      </c>
      <c r="F171" s="1139"/>
      <c r="G171" s="1132">
        <v>2562.2196600000002</v>
      </c>
      <c r="H171" s="156">
        <f>IF(G171="","",G171-G171*COMPASS!$U$13)</f>
        <v>2562.2196600000002</v>
      </c>
    </row>
    <row r="172" spans="1:8" ht="15.6" customHeight="1">
      <c r="A172" s="196" t="s">
        <v>13830</v>
      </c>
      <c r="B172" s="320" t="s">
        <v>216</v>
      </c>
      <c r="C172" s="37" t="s">
        <v>13831</v>
      </c>
      <c r="D172" s="37" t="s">
        <v>13832</v>
      </c>
      <c r="E172" s="553">
        <v>1</v>
      </c>
      <c r="F172" s="1139"/>
      <c r="G172" s="1132">
        <v>2850.7175400000001</v>
      </c>
      <c r="H172" s="156">
        <f>IF(G172="","",G172-G172*COMPASS!$U$13)</f>
        <v>2850.7175400000001</v>
      </c>
    </row>
    <row r="173" spans="1:8" ht="15.6" customHeight="1">
      <c r="A173" s="196" t="s">
        <v>13833</v>
      </c>
      <c r="B173" s="320" t="s">
        <v>216</v>
      </c>
      <c r="C173" s="37" t="s">
        <v>13834</v>
      </c>
      <c r="D173" s="37" t="s">
        <v>13835</v>
      </c>
      <c r="E173" s="553">
        <v>1</v>
      </c>
      <c r="F173" s="1139"/>
      <c r="G173" s="1132">
        <v>3612.2308200000002</v>
      </c>
      <c r="H173" s="156">
        <f>IF(G173="","",G173-G173*COMPASS!$U$13)</f>
        <v>3612.2308200000002</v>
      </c>
    </row>
    <row r="174" spans="1:8" ht="15.6" customHeight="1">
      <c r="A174" s="196" t="s">
        <v>13836</v>
      </c>
      <c r="B174" s="320" t="s">
        <v>216</v>
      </c>
      <c r="C174" s="37" t="s">
        <v>13837</v>
      </c>
      <c r="D174" s="37" t="s">
        <v>13838</v>
      </c>
      <c r="E174" s="553">
        <v>1</v>
      </c>
      <c r="F174" s="1139"/>
      <c r="G174" s="1132">
        <v>2644.8813599999999</v>
      </c>
      <c r="H174" s="156">
        <f>IF(G174="","",G174-G174*COMPASS!$U$13)</f>
        <v>2644.8813599999999</v>
      </c>
    </row>
    <row r="175" spans="1:8" ht="15.6" customHeight="1">
      <c r="A175" s="196" t="s">
        <v>13839</v>
      </c>
      <c r="B175" s="320" t="s">
        <v>216</v>
      </c>
      <c r="C175" s="37" t="s">
        <v>13840</v>
      </c>
      <c r="D175" s="37" t="s">
        <v>13841</v>
      </c>
      <c r="E175" s="553">
        <v>1</v>
      </c>
      <c r="F175" s="1139"/>
      <c r="G175" s="1132">
        <v>2918.36094</v>
      </c>
      <c r="H175" s="156">
        <f>IF(G175="","",G175-G175*COMPASS!$U$13)</f>
        <v>2918.36094</v>
      </c>
    </row>
    <row r="176" spans="1:8" ht="15.6" customHeight="1">
      <c r="A176" s="196" t="s">
        <v>13842</v>
      </c>
      <c r="B176" s="320" t="s">
        <v>216</v>
      </c>
      <c r="C176" s="37" t="s">
        <v>13843</v>
      </c>
      <c r="D176" s="37" t="s">
        <v>13844</v>
      </c>
      <c r="E176" s="553">
        <v>1</v>
      </c>
      <c r="F176" s="1139"/>
      <c r="G176" s="1132">
        <v>3902.0229600000007</v>
      </c>
      <c r="H176" s="156">
        <f>IF(G176="","",G176-G176*COMPASS!$U$13)</f>
        <v>3902.0229600000007</v>
      </c>
    </row>
    <row r="177" spans="1:8" ht="15.6" customHeight="1">
      <c r="A177" s="196" t="s">
        <v>13845</v>
      </c>
      <c r="B177" s="320" t="s">
        <v>216</v>
      </c>
      <c r="C177" s="37" t="s">
        <v>13846</v>
      </c>
      <c r="D177" s="37" t="s">
        <v>13847</v>
      </c>
      <c r="E177" s="553">
        <v>1</v>
      </c>
      <c r="F177" s="1139"/>
      <c r="G177" s="1132">
        <v>2391.8169000000003</v>
      </c>
      <c r="H177" s="156">
        <f>IF(G177="","",G177-G177*COMPASS!$U$13)</f>
        <v>2391.8169000000003</v>
      </c>
    </row>
    <row r="178" spans="1:8" ht="15.6" customHeight="1">
      <c r="A178" s="196" t="s">
        <v>13848</v>
      </c>
      <c r="B178" s="320" t="s">
        <v>216</v>
      </c>
      <c r="C178" s="37" t="s">
        <v>13849</v>
      </c>
      <c r="D178" s="37" t="s">
        <v>13850</v>
      </c>
      <c r="E178" s="553">
        <v>1</v>
      </c>
      <c r="F178" s="1139"/>
      <c r="G178" s="1132">
        <v>2979.5818800000006</v>
      </c>
      <c r="H178" s="156">
        <f>IF(G178="","",G178-G178*COMPASS!$U$13)</f>
        <v>2979.5818800000006</v>
      </c>
    </row>
    <row r="179" spans="1:8" ht="15.6" customHeight="1">
      <c r="A179" s="196" t="s">
        <v>13851</v>
      </c>
      <c r="B179" s="320" t="s">
        <v>216</v>
      </c>
      <c r="C179" s="37" t="s">
        <v>13852</v>
      </c>
      <c r="D179" s="37" t="s">
        <v>13853</v>
      </c>
      <c r="E179" s="553">
        <v>1</v>
      </c>
      <c r="F179" s="1139"/>
      <c r="G179" s="1132">
        <v>2469.3748200000005</v>
      </c>
      <c r="H179" s="156">
        <f>IF(G179="","",G179-G179*COMPASS!$U$13)</f>
        <v>2469.3748200000005</v>
      </c>
    </row>
    <row r="180" spans="1:8">
      <c r="A180" s="196" t="s">
        <v>13854</v>
      </c>
      <c r="B180" s="320" t="s">
        <v>216</v>
      </c>
      <c r="C180" s="37" t="s">
        <v>13855</v>
      </c>
      <c r="D180" s="37" t="s">
        <v>13856</v>
      </c>
      <c r="E180" s="553">
        <v>1</v>
      </c>
      <c r="F180" s="1139"/>
      <c r="G180" s="1132">
        <v>3224.4656400000003</v>
      </c>
      <c r="H180" s="156">
        <f>IF(G180="","",G180-G180*COMPASS!$U$13)</f>
        <v>3224.4656400000003</v>
      </c>
    </row>
    <row r="181" spans="1:8">
      <c r="A181" s="196" t="s">
        <v>13857</v>
      </c>
      <c r="B181" s="320" t="s">
        <v>216</v>
      </c>
      <c r="C181" s="37" t="s">
        <v>13858</v>
      </c>
      <c r="D181" s="37" t="s">
        <v>13859</v>
      </c>
      <c r="E181" s="553">
        <v>1</v>
      </c>
      <c r="F181" s="1139"/>
      <c r="G181" s="1132">
        <v>1469.3758200000002</v>
      </c>
      <c r="H181" s="156">
        <f>IF(G181="","",G181-G181*COMPASS!$U$13)</f>
        <v>1469.3758200000002</v>
      </c>
    </row>
    <row r="182" spans="1:8">
      <c r="A182" s="196" t="s">
        <v>13860</v>
      </c>
      <c r="B182" s="320" t="s">
        <v>216</v>
      </c>
      <c r="C182" s="37" t="s">
        <v>13861</v>
      </c>
      <c r="D182" s="37" t="s">
        <v>13862</v>
      </c>
      <c r="E182" s="553">
        <v>1</v>
      </c>
      <c r="F182" s="1139"/>
      <c r="G182" s="1132">
        <v>1063.4421600000001</v>
      </c>
      <c r="H182" s="156">
        <f>IF(G182="","",G182-G182*COMPASS!$U$13)</f>
        <v>1063.4421600000001</v>
      </c>
    </row>
    <row r="183" spans="1:8">
      <c r="A183" s="196" t="s">
        <v>13863</v>
      </c>
      <c r="B183" s="320" t="s">
        <v>216</v>
      </c>
      <c r="C183" s="37" t="s">
        <v>13864</v>
      </c>
      <c r="D183" s="37" t="s">
        <v>13865</v>
      </c>
      <c r="E183" s="553">
        <v>1</v>
      </c>
      <c r="F183" s="1139"/>
      <c r="G183" s="1132">
        <v>1632.6479400000003</v>
      </c>
      <c r="H183" s="156">
        <f>IF(G183="","",G183-G183*COMPASS!$U$13)</f>
        <v>1632.6479400000003</v>
      </c>
    </row>
    <row r="184" spans="1:8">
      <c r="A184" s="196" t="s">
        <v>13866</v>
      </c>
      <c r="B184" s="320" t="s">
        <v>216</v>
      </c>
      <c r="C184" s="37" t="s">
        <v>13867</v>
      </c>
      <c r="D184" s="37" t="s">
        <v>13868</v>
      </c>
      <c r="E184" s="553">
        <v>1</v>
      </c>
      <c r="F184" s="1139"/>
      <c r="G184" s="1132">
        <v>1307.8619400000002</v>
      </c>
      <c r="H184" s="156">
        <f>IF(G184="","",G184-G184*COMPASS!$U$13)</f>
        <v>1307.8619400000002</v>
      </c>
    </row>
    <row r="185" spans="1:8">
      <c r="A185" s="196" t="s">
        <v>13869</v>
      </c>
      <c r="B185" s="320" t="s">
        <v>216</v>
      </c>
      <c r="C185" s="37" t="s">
        <v>13870</v>
      </c>
      <c r="D185" s="37" t="s">
        <v>13871</v>
      </c>
      <c r="E185" s="553">
        <v>1</v>
      </c>
      <c r="F185" s="1139"/>
      <c r="G185" s="1132">
        <v>1559.1681600000002</v>
      </c>
      <c r="H185" s="156">
        <f>IF(G185="","",G185-G185*COMPASS!$U$13)</f>
        <v>1559.1681600000002</v>
      </c>
    </row>
    <row r="186" spans="1:8">
      <c r="A186" s="196" t="s">
        <v>13872</v>
      </c>
      <c r="B186" s="320" t="s">
        <v>216</v>
      </c>
      <c r="C186" s="37" t="s">
        <v>13873</v>
      </c>
      <c r="D186" s="37" t="s">
        <v>13874</v>
      </c>
      <c r="E186" s="553">
        <v>1</v>
      </c>
      <c r="F186" s="1139"/>
      <c r="G186" s="1132">
        <v>1185.5421600000002</v>
      </c>
      <c r="H186" s="156">
        <f>IF(G186="","",G186-G186*COMPASS!$U$13)</f>
        <v>1185.5421600000002</v>
      </c>
    </row>
    <row r="187" spans="1:8">
      <c r="A187" s="196" t="s">
        <v>13875</v>
      </c>
      <c r="B187" s="320" t="s">
        <v>216</v>
      </c>
      <c r="C187" s="37" t="s">
        <v>13876</v>
      </c>
      <c r="D187" s="37" t="s">
        <v>13877</v>
      </c>
      <c r="E187" s="553">
        <v>1</v>
      </c>
      <c r="F187" s="1139"/>
      <c r="G187" s="1132">
        <v>1918.3619400000002</v>
      </c>
      <c r="H187" s="156">
        <f>IF(G187="","",G187-G187*COMPASS!$U$13)</f>
        <v>1918.3619400000002</v>
      </c>
    </row>
    <row r="188" spans="1:8">
      <c r="A188" s="196" t="s">
        <v>13878</v>
      </c>
      <c r="B188" s="320" t="s">
        <v>216</v>
      </c>
      <c r="C188" s="37" t="s">
        <v>13879</v>
      </c>
      <c r="D188" s="37" t="s">
        <v>13880</v>
      </c>
      <c r="E188" s="553">
        <v>1</v>
      </c>
      <c r="F188" s="1139"/>
      <c r="G188" s="1132">
        <v>1564.2719400000003</v>
      </c>
      <c r="H188" s="156">
        <f>IF(G188="","",G188-G188*COMPASS!$U$13)</f>
        <v>1564.2719400000003</v>
      </c>
    </row>
    <row r="189" spans="1:8">
      <c r="A189" s="128" t="s">
        <v>13881</v>
      </c>
      <c r="B189" s="128"/>
      <c r="C189" s="129"/>
      <c r="D189" s="129"/>
      <c r="E189" s="540"/>
      <c r="F189" s="1122"/>
      <c r="G189" s="1117"/>
      <c r="H189" s="156" t="str">
        <f>IF(G189="","",G189-G189*COMPASS!$U$13)</f>
        <v/>
      </c>
    </row>
    <row r="190" spans="1:8">
      <c r="A190" s="196" t="s">
        <v>13882</v>
      </c>
      <c r="B190" s="320" t="s">
        <v>216</v>
      </c>
      <c r="C190" s="37" t="s">
        <v>13883</v>
      </c>
      <c r="D190" s="37" t="s">
        <v>13884</v>
      </c>
      <c r="E190" s="553">
        <v>1</v>
      </c>
      <c r="F190" s="1139"/>
      <c r="G190" s="1132">
        <v>67.594560000000001</v>
      </c>
      <c r="H190" s="156">
        <f>IF(G190="","",G190-G190*COMPASS!$U$13)</f>
        <v>67.594560000000001</v>
      </c>
    </row>
    <row r="191" spans="1:8">
      <c r="A191" s="196" t="s">
        <v>13885</v>
      </c>
      <c r="B191" s="320" t="s">
        <v>216</v>
      </c>
      <c r="C191" s="37" t="s">
        <v>13886</v>
      </c>
      <c r="D191" s="37" t="s">
        <v>13887</v>
      </c>
      <c r="E191" s="553">
        <v>1</v>
      </c>
      <c r="F191" s="1139"/>
      <c r="G191" s="1132">
        <v>244.20000000000002</v>
      </c>
      <c r="H191" s="156">
        <f>IF(G191="","",G191-G191*COMPASS!$U$13)</f>
        <v>244.20000000000002</v>
      </c>
    </row>
    <row r="192" spans="1:8">
      <c r="A192" s="196" t="s">
        <v>13888</v>
      </c>
      <c r="B192" s="320" t="s">
        <v>216</v>
      </c>
      <c r="C192" s="37" t="s">
        <v>13889</v>
      </c>
      <c r="D192" s="37" t="s">
        <v>13890</v>
      </c>
      <c r="E192" s="553">
        <v>1</v>
      </c>
      <c r="F192" s="1139"/>
      <c r="G192" s="1132">
        <v>244.20000000000002</v>
      </c>
      <c r="H192" s="156">
        <f>IF(G192="","",G192-G192*COMPASS!$U$13)</f>
        <v>244.20000000000002</v>
      </c>
    </row>
    <row r="193" spans="1:8">
      <c r="A193" s="196" t="s">
        <v>13891</v>
      </c>
      <c r="B193" s="320" t="s">
        <v>216</v>
      </c>
      <c r="C193" s="37" t="s">
        <v>13892</v>
      </c>
      <c r="D193" s="37" t="s">
        <v>13893</v>
      </c>
      <c r="E193" s="553">
        <v>1</v>
      </c>
      <c r="F193" s="1139"/>
      <c r="G193" s="1132">
        <v>259.24272000000002</v>
      </c>
      <c r="H193" s="156">
        <f>IF(G193="","",G193-G193*COMPASS!$U$13)</f>
        <v>259.24272000000002</v>
      </c>
    </row>
    <row r="194" spans="1:8">
      <c r="A194" s="196" t="s">
        <v>13894</v>
      </c>
      <c r="B194" s="320" t="s">
        <v>216</v>
      </c>
      <c r="C194" s="37" t="s">
        <v>13895</v>
      </c>
      <c r="D194" s="37" t="s">
        <v>13896</v>
      </c>
      <c r="E194" s="553">
        <v>1</v>
      </c>
      <c r="F194" s="1139"/>
      <c r="G194" s="1132">
        <v>371.94102000000004</v>
      </c>
      <c r="H194" s="156">
        <f>IF(G194="","",G194-G194*COMPASS!$U$13)</f>
        <v>371.94102000000004</v>
      </c>
    </row>
    <row r="195" spans="1:8">
      <c r="A195" s="196" t="s">
        <v>13897</v>
      </c>
      <c r="B195" s="320" t="s">
        <v>216</v>
      </c>
      <c r="C195" s="37" t="s">
        <v>13898</v>
      </c>
      <c r="D195" s="37" t="s">
        <v>13899</v>
      </c>
      <c r="E195" s="553">
        <v>1</v>
      </c>
      <c r="F195" s="1139"/>
      <c r="G195" s="1132">
        <v>732.6976800000001</v>
      </c>
      <c r="H195" s="156">
        <f>IF(G195="","",G195-G195*COMPASS!$U$13)</f>
        <v>732.6976800000001</v>
      </c>
    </row>
    <row r="196" spans="1:8">
      <c r="A196" s="128" t="s">
        <v>13900</v>
      </c>
      <c r="B196" s="128"/>
      <c r="C196" s="129"/>
      <c r="D196" s="129"/>
      <c r="E196" s="540"/>
      <c r="F196" s="1122"/>
      <c r="G196" s="1117"/>
      <c r="H196" s="156" t="str">
        <f>IF(G196="","",G196-G196*COMPASS!$U$13)</f>
        <v/>
      </c>
    </row>
    <row r="197" spans="1:8">
      <c r="A197" s="196" t="s">
        <v>13901</v>
      </c>
      <c r="B197" s="320" t="s">
        <v>216</v>
      </c>
      <c r="C197" s="37" t="s">
        <v>13902</v>
      </c>
      <c r="D197" s="37" t="s">
        <v>13903</v>
      </c>
      <c r="E197" s="553">
        <v>1</v>
      </c>
      <c r="F197" s="1139"/>
      <c r="G197" s="1132">
        <v>134.09021999999999</v>
      </c>
      <c r="H197" s="156">
        <f>IF(G197="","",G197-G197*COMPASS!$U$13)</f>
        <v>134.09021999999999</v>
      </c>
    </row>
    <row r="198" spans="1:8">
      <c r="A198" s="196" t="s">
        <v>13904</v>
      </c>
      <c r="B198" s="320" t="s">
        <v>216</v>
      </c>
      <c r="C198" s="37" t="s">
        <v>13905</v>
      </c>
      <c r="D198" s="37" t="s">
        <v>13906</v>
      </c>
      <c r="E198" s="553">
        <v>1</v>
      </c>
      <c r="F198" s="1139"/>
      <c r="G198" s="1132">
        <v>161.85576</v>
      </c>
      <c r="H198" s="156">
        <f>IF(G198="","",G198-G198*COMPASS!$U$13)</f>
        <v>161.85576</v>
      </c>
    </row>
    <row r="199" spans="1:8">
      <c r="A199" s="196" t="s">
        <v>13907</v>
      </c>
      <c r="B199" s="320" t="s">
        <v>216</v>
      </c>
      <c r="C199" s="37" t="s">
        <v>13908</v>
      </c>
      <c r="D199" s="37" t="s">
        <v>13909</v>
      </c>
      <c r="E199" s="553">
        <v>1</v>
      </c>
      <c r="F199" s="1139"/>
      <c r="G199" s="1132">
        <v>208.10724000000002</v>
      </c>
      <c r="H199" s="156">
        <f>IF(G199="","",G199-G199*COMPASS!$U$13)</f>
        <v>208.10724000000002</v>
      </c>
    </row>
    <row r="200" spans="1:8">
      <c r="A200" s="196" t="s">
        <v>13910</v>
      </c>
      <c r="B200" s="320" t="s">
        <v>216</v>
      </c>
      <c r="C200" s="37" t="s">
        <v>13911</v>
      </c>
      <c r="D200" s="37" t="s">
        <v>13912</v>
      </c>
      <c r="E200" s="553">
        <v>1</v>
      </c>
      <c r="F200" s="1139"/>
      <c r="G200" s="1132">
        <v>485.73822000000001</v>
      </c>
      <c r="H200" s="156">
        <f>IF(G200="","",G200-G200*COMPASS!$U$13)</f>
        <v>485.73822000000001</v>
      </c>
    </row>
    <row r="201" spans="1:8">
      <c r="A201" s="128" t="s">
        <v>13913</v>
      </c>
      <c r="B201" s="128"/>
      <c r="C201" s="129"/>
      <c r="D201" s="129"/>
      <c r="E201" s="540"/>
      <c r="F201" s="1122"/>
      <c r="G201" s="1117"/>
      <c r="H201" s="156" t="str">
        <f>IF(G201="","",G201-G201*COMPASS!$U$13)</f>
        <v/>
      </c>
    </row>
    <row r="202" spans="1:8">
      <c r="A202" s="196" t="s">
        <v>13914</v>
      </c>
      <c r="B202" s="320" t="s">
        <v>216</v>
      </c>
      <c r="C202" s="37" t="s">
        <v>13915</v>
      </c>
      <c r="D202" s="37" t="s">
        <v>13916</v>
      </c>
      <c r="E202" s="553">
        <v>1</v>
      </c>
      <c r="F202" s="1139"/>
      <c r="G202" s="1132">
        <v>2580.68118</v>
      </c>
      <c r="H202" s="156">
        <f>IF(G202="","",G202-G202*COMPASS!$U$13)</f>
        <v>2580.68118</v>
      </c>
    </row>
    <row r="203" spans="1:8">
      <c r="A203" s="128" t="s">
        <v>13917</v>
      </c>
      <c r="B203" s="128"/>
      <c r="C203" s="129"/>
      <c r="D203" s="129"/>
      <c r="E203" s="540"/>
      <c r="F203" s="1122"/>
      <c r="G203" s="1117"/>
      <c r="H203" s="156" t="str">
        <f>IF(G203="","",G203-G203*COMPASS!$U$13)</f>
        <v/>
      </c>
    </row>
    <row r="204" spans="1:8">
      <c r="A204" s="128" t="s">
        <v>13918</v>
      </c>
      <c r="B204" s="128"/>
      <c r="C204" s="129"/>
      <c r="D204" s="129"/>
      <c r="E204" s="540"/>
      <c r="F204" s="1122"/>
      <c r="G204" s="1117"/>
      <c r="H204" s="156" t="str">
        <f>IF(G204="","",G204-G204*COMPASS!$U$13)</f>
        <v/>
      </c>
    </row>
    <row r="205" spans="1:8">
      <c r="A205" s="196" t="s">
        <v>13919</v>
      </c>
      <c r="B205" s="320" t="s">
        <v>216</v>
      </c>
      <c r="C205" s="37" t="s">
        <v>13920</v>
      </c>
      <c r="D205" s="37" t="s">
        <v>13921</v>
      </c>
      <c r="E205" s="553">
        <v>1</v>
      </c>
      <c r="F205" s="1139"/>
      <c r="G205" s="1132">
        <v>467.54532000000006</v>
      </c>
      <c r="H205" s="156">
        <f>IF(G205="","",G205-G205*COMPASS!$U$13)</f>
        <v>467.54532000000006</v>
      </c>
    </row>
    <row r="206" spans="1:8">
      <c r="A206" s="196" t="s">
        <v>13922</v>
      </c>
      <c r="B206" s="320" t="s">
        <v>216</v>
      </c>
      <c r="C206" s="37" t="s">
        <v>13923</v>
      </c>
      <c r="D206" s="37" t="s">
        <v>13924</v>
      </c>
      <c r="E206" s="553">
        <v>1</v>
      </c>
      <c r="F206" s="1139"/>
      <c r="G206" s="1132">
        <v>937.72800000000007</v>
      </c>
      <c r="H206" s="156">
        <f>IF(G206="","",G206-G206*COMPASS!$U$13)</f>
        <v>937.72800000000007</v>
      </c>
    </row>
    <row r="207" spans="1:8">
      <c r="A207" s="196" t="s">
        <v>13925</v>
      </c>
      <c r="B207" s="320" t="s">
        <v>216</v>
      </c>
      <c r="C207" s="37" t="s">
        <v>13926</v>
      </c>
      <c r="D207" s="37" t="s">
        <v>13927</v>
      </c>
      <c r="E207" s="553">
        <v>1</v>
      </c>
      <c r="F207" s="1139"/>
      <c r="G207" s="1132">
        <v>1293.96696</v>
      </c>
      <c r="H207" s="156">
        <f>IF(G207="","",G207-G207*COMPASS!$U$13)</f>
        <v>1293.96696</v>
      </c>
    </row>
    <row r="208" spans="1:8">
      <c r="A208" s="196" t="s">
        <v>13928</v>
      </c>
      <c r="B208" s="320" t="s">
        <v>216</v>
      </c>
      <c r="C208" s="37" t="s">
        <v>13929</v>
      </c>
      <c r="D208" s="37" t="s">
        <v>13930</v>
      </c>
      <c r="E208" s="553">
        <v>1</v>
      </c>
      <c r="F208" s="1139"/>
      <c r="G208" s="1132">
        <v>2485.1501400000002</v>
      </c>
      <c r="H208" s="156">
        <f>IF(G208="","",G208-G208*COMPASS!$U$13)</f>
        <v>2485.1501400000002</v>
      </c>
    </row>
    <row r="209" spans="1:8">
      <c r="A209" s="128" t="s">
        <v>13931</v>
      </c>
      <c r="B209" s="128"/>
      <c r="C209" s="129"/>
      <c r="D209" s="129"/>
      <c r="E209" s="540"/>
      <c r="F209" s="1122"/>
      <c r="G209" s="1117"/>
      <c r="H209" s="156" t="str">
        <f>IF(G209="","",G209-G209*COMPASS!$U$13)</f>
        <v/>
      </c>
    </row>
    <row r="210" spans="1:8">
      <c r="A210" s="196" t="s">
        <v>13932</v>
      </c>
      <c r="B210" s="320" t="s">
        <v>216</v>
      </c>
      <c r="C210" s="37" t="s">
        <v>13933</v>
      </c>
      <c r="D210" s="37" t="s">
        <v>13934</v>
      </c>
      <c r="E210" s="553">
        <v>1</v>
      </c>
      <c r="F210" s="1139"/>
      <c r="G210" s="1132">
        <v>79.462680000000006</v>
      </c>
      <c r="H210" s="156">
        <f>IF(G210="","",G210-G210*COMPASS!$U$13)</f>
        <v>79.462680000000006</v>
      </c>
    </row>
    <row r="211" spans="1:8">
      <c r="A211" s="196" t="s">
        <v>13935</v>
      </c>
      <c r="B211" s="320" t="s">
        <v>216</v>
      </c>
      <c r="C211" s="37" t="s">
        <v>13936</v>
      </c>
      <c r="D211" s="37" t="s">
        <v>13937</v>
      </c>
      <c r="E211" s="553">
        <v>1</v>
      </c>
      <c r="F211" s="1139"/>
      <c r="G211" s="1132">
        <v>312.74694</v>
      </c>
      <c r="H211" s="156">
        <f>IF(G211="","",G211-G211*COMPASS!$U$13)</f>
        <v>312.74694</v>
      </c>
    </row>
    <row r="212" spans="1:8">
      <c r="A212" s="196" t="s">
        <v>13938</v>
      </c>
      <c r="B212" s="320" t="s">
        <v>216</v>
      </c>
      <c r="C212" s="37" t="s">
        <v>13939</v>
      </c>
      <c r="D212" s="37" t="s">
        <v>13940</v>
      </c>
      <c r="E212" s="553">
        <v>1</v>
      </c>
      <c r="F212" s="1139"/>
      <c r="G212" s="1132">
        <v>367.93614000000002</v>
      </c>
      <c r="H212" s="156">
        <f>IF(G212="","",G212-G212*COMPASS!$U$13)</f>
        <v>367.93614000000002</v>
      </c>
    </row>
    <row r="213" spans="1:8">
      <c r="A213" s="196" t="s">
        <v>13941</v>
      </c>
      <c r="B213" s="320" t="s">
        <v>216</v>
      </c>
      <c r="C213" s="37" t="s">
        <v>13942</v>
      </c>
      <c r="D213" s="37" t="s">
        <v>13943</v>
      </c>
      <c r="E213" s="553">
        <v>1</v>
      </c>
      <c r="F213" s="1139"/>
      <c r="G213" s="1132">
        <v>251.74578000000002</v>
      </c>
      <c r="H213" s="156">
        <f>IF(G213="","",G213-G213*COMPASS!$U$13)</f>
        <v>251.74578000000002</v>
      </c>
    </row>
    <row r="214" spans="1:8">
      <c r="A214" s="196" t="s">
        <v>13944</v>
      </c>
      <c r="B214" s="320" t="s">
        <v>216</v>
      </c>
      <c r="C214" s="37" t="s">
        <v>13945</v>
      </c>
      <c r="D214" s="37" t="s">
        <v>13946</v>
      </c>
      <c r="E214" s="553">
        <v>1</v>
      </c>
      <c r="F214" s="1139"/>
      <c r="G214" s="1132">
        <v>419.95074000000005</v>
      </c>
      <c r="H214" s="156">
        <f>IF(G214="","",G214-G214*COMPASS!$U$13)</f>
        <v>419.95074000000005</v>
      </c>
    </row>
    <row r="215" spans="1:8">
      <c r="A215" s="128" t="s">
        <v>3595</v>
      </c>
      <c r="B215" s="456"/>
      <c r="C215" s="129"/>
      <c r="D215" s="1066"/>
      <c r="E215" s="540"/>
      <c r="F215" s="71"/>
      <c r="G215" s="541"/>
      <c r="H215" s="156" t="str">
        <f>IF(G215="","",G215-G215*COMPASS!$U$13)</f>
        <v/>
      </c>
    </row>
    <row r="216" spans="1:8">
      <c r="A216" s="196" t="s">
        <v>3751</v>
      </c>
      <c r="B216" s="320" t="s">
        <v>216</v>
      </c>
      <c r="C216" s="37" t="s">
        <v>3596</v>
      </c>
      <c r="D216" s="37" t="s">
        <v>5856</v>
      </c>
      <c r="E216" s="553">
        <v>1</v>
      </c>
      <c r="F216" s="1139"/>
      <c r="G216" s="1132">
        <v>5514.5732399999997</v>
      </c>
      <c r="H216" s="156">
        <f>IF(G216="","",G216-G216*COMPASS!$U$13)</f>
        <v>5514.5732399999997</v>
      </c>
    </row>
    <row r="217" spans="1:8">
      <c r="A217" s="196" t="s">
        <v>3752</v>
      </c>
      <c r="B217" s="320" t="s">
        <v>216</v>
      </c>
      <c r="C217" s="37" t="s">
        <v>3597</v>
      </c>
      <c r="D217" s="37" t="s">
        <v>5857</v>
      </c>
      <c r="E217" s="553">
        <v>1</v>
      </c>
      <c r="F217" s="1139"/>
      <c r="G217" s="1132">
        <v>6201.3857399999997</v>
      </c>
      <c r="H217" s="156">
        <f>IF(G217="","",G217-G217*COMPASS!$U$13)</f>
        <v>6201.3857399999997</v>
      </c>
    </row>
    <row r="218" spans="1:8">
      <c r="A218" s="196" t="s">
        <v>3753</v>
      </c>
      <c r="B218" s="320" t="s">
        <v>216</v>
      </c>
      <c r="C218" s="37" t="s">
        <v>3598</v>
      </c>
      <c r="D218" s="37" t="s">
        <v>5858</v>
      </c>
      <c r="E218" s="553">
        <v>1</v>
      </c>
      <c r="F218" s="1139"/>
      <c r="G218" s="1132">
        <v>5735.1346800000001</v>
      </c>
      <c r="H218" s="156">
        <f>IF(G218="","",G218-G218*COMPASS!$U$13)</f>
        <v>5735.1346800000001</v>
      </c>
    </row>
    <row r="219" spans="1:8">
      <c r="A219" s="196" t="s">
        <v>3754</v>
      </c>
      <c r="B219" s="320" t="s">
        <v>216</v>
      </c>
      <c r="C219" s="37" t="s">
        <v>3599</v>
      </c>
      <c r="D219" s="37" t="s">
        <v>5859</v>
      </c>
      <c r="E219" s="553">
        <v>1</v>
      </c>
      <c r="F219" s="1139"/>
      <c r="G219" s="1132">
        <v>6645.7808999999997</v>
      </c>
      <c r="H219" s="156">
        <f>IF(G219="","",G219-G219*COMPASS!$U$13)</f>
        <v>6645.7808999999997</v>
      </c>
    </row>
    <row r="220" spans="1:8">
      <c r="A220" s="196" t="s">
        <v>3755</v>
      </c>
      <c r="B220" s="320" t="s">
        <v>216</v>
      </c>
      <c r="C220" s="37" t="s">
        <v>3600</v>
      </c>
      <c r="D220" s="37" t="s">
        <v>5860</v>
      </c>
      <c r="E220" s="553">
        <v>1</v>
      </c>
      <c r="F220" s="1139"/>
      <c r="G220" s="1132">
        <v>5903.3884800000005</v>
      </c>
      <c r="H220" s="156">
        <f>IF(G220="","",G220-G220*COMPASS!$U$13)</f>
        <v>5903.3884800000005</v>
      </c>
    </row>
    <row r="221" spans="1:8">
      <c r="A221" s="196" t="s">
        <v>3756</v>
      </c>
      <c r="B221" s="320" t="s">
        <v>216</v>
      </c>
      <c r="C221" s="37" t="s">
        <v>3601</v>
      </c>
      <c r="D221" s="37" t="s">
        <v>5861</v>
      </c>
      <c r="E221" s="553">
        <v>1</v>
      </c>
      <c r="F221" s="1139"/>
      <c r="G221" s="1132">
        <v>6942.7036800000005</v>
      </c>
      <c r="H221" s="156">
        <f>IF(G221="","",G221-G221*COMPASS!$U$13)</f>
        <v>6942.7036800000005</v>
      </c>
    </row>
    <row r="222" spans="1:8">
      <c r="A222" s="196" t="s">
        <v>3757</v>
      </c>
      <c r="B222" s="320" t="s">
        <v>216</v>
      </c>
      <c r="C222" s="37" t="s">
        <v>3602</v>
      </c>
      <c r="D222" s="37" t="s">
        <v>5862</v>
      </c>
      <c r="E222" s="553">
        <v>1</v>
      </c>
      <c r="F222" s="1139"/>
      <c r="G222" s="1132">
        <v>6150.8851800000002</v>
      </c>
      <c r="H222" s="156">
        <f>IF(G222="","",G222-G222*COMPASS!$U$13)</f>
        <v>6150.8851800000002</v>
      </c>
    </row>
    <row r="223" spans="1:8">
      <c r="A223" s="196" t="s">
        <v>3758</v>
      </c>
      <c r="B223" s="320" t="s">
        <v>216</v>
      </c>
      <c r="C223" s="37" t="s">
        <v>3603</v>
      </c>
      <c r="D223" s="37" t="s">
        <v>5863</v>
      </c>
      <c r="E223" s="553">
        <v>1</v>
      </c>
      <c r="F223" s="1139"/>
      <c r="G223" s="1132">
        <v>7112.4471000000012</v>
      </c>
      <c r="H223" s="156">
        <f>IF(G223="","",G223-G223*COMPASS!$U$13)</f>
        <v>7112.4471000000012</v>
      </c>
    </row>
    <row r="224" spans="1:8">
      <c r="A224" s="196" t="s">
        <v>3759</v>
      </c>
      <c r="B224" s="320" t="s">
        <v>216</v>
      </c>
      <c r="C224" s="37" t="s">
        <v>3604</v>
      </c>
      <c r="D224" s="37" t="s">
        <v>5864</v>
      </c>
      <c r="E224" s="553">
        <v>1</v>
      </c>
      <c r="F224" s="1139"/>
      <c r="G224" s="1132">
        <v>6999.2848200000008</v>
      </c>
      <c r="H224" s="156">
        <f>IF(G224="","",G224-G224*COMPASS!$U$13)</f>
        <v>6999.2848200000008</v>
      </c>
    </row>
    <row r="225" spans="1:8">
      <c r="A225" s="196" t="s">
        <v>3760</v>
      </c>
      <c r="B225" s="320" t="s">
        <v>216</v>
      </c>
      <c r="C225" s="37" t="s">
        <v>3605</v>
      </c>
      <c r="D225" s="37" t="s">
        <v>5865</v>
      </c>
      <c r="E225" s="553">
        <v>1</v>
      </c>
      <c r="F225" s="1139"/>
      <c r="G225" s="1132">
        <v>8006.7807600000015</v>
      </c>
      <c r="H225" s="156">
        <f>IF(G225="","",G225-G225*COMPASS!$U$13)</f>
        <v>8006.7807600000015</v>
      </c>
    </row>
    <row r="226" spans="1:8">
      <c r="A226" s="196" t="s">
        <v>3761</v>
      </c>
      <c r="B226" s="320" t="s">
        <v>216</v>
      </c>
      <c r="C226" s="37" t="s">
        <v>3606</v>
      </c>
      <c r="D226" s="37" t="s">
        <v>5866</v>
      </c>
      <c r="E226" s="553">
        <v>1</v>
      </c>
      <c r="F226" s="1139"/>
      <c r="G226" s="1132">
        <v>7282.0928400000003</v>
      </c>
      <c r="H226" s="156">
        <f>IF(G226="","",G226-G226*COMPASS!$U$13)</f>
        <v>7282.0928400000003</v>
      </c>
    </row>
    <row r="227" spans="1:8">
      <c r="A227" s="196" t="s">
        <v>3762</v>
      </c>
      <c r="B227" s="320" t="s">
        <v>216</v>
      </c>
      <c r="C227" s="37" t="s">
        <v>3607</v>
      </c>
      <c r="D227" s="37" t="s">
        <v>5867</v>
      </c>
      <c r="E227" s="553">
        <v>1</v>
      </c>
      <c r="F227" s="1139"/>
      <c r="G227" s="1132">
        <v>8377.9647600000008</v>
      </c>
      <c r="H227" s="156">
        <f>IF(G227="","",G227-G227*COMPASS!$U$13)</f>
        <v>8377.9647600000008</v>
      </c>
    </row>
    <row r="228" spans="1:8">
      <c r="A228" s="128" t="s">
        <v>3608</v>
      </c>
      <c r="B228" s="456"/>
      <c r="C228" s="129"/>
      <c r="D228" s="1066"/>
      <c r="E228" s="540"/>
      <c r="F228" s="71"/>
      <c r="G228" s="541"/>
      <c r="H228" s="156" t="str">
        <f>IF(G228="","",G228-G228*COMPASS!$U$13)</f>
        <v/>
      </c>
    </row>
    <row r="229" spans="1:8">
      <c r="A229" s="196" t="s">
        <v>3763</v>
      </c>
      <c r="B229" s="320" t="s">
        <v>216</v>
      </c>
      <c r="C229" s="37" t="s">
        <v>3609</v>
      </c>
      <c r="D229" s="37" t="s">
        <v>5868</v>
      </c>
      <c r="E229" s="553">
        <v>1</v>
      </c>
      <c r="F229" s="1139"/>
      <c r="G229" s="1132">
        <v>949.3275000000001</v>
      </c>
      <c r="H229" s="156">
        <f>IF(G229="","",G229-G229*COMPASS!$U$13)</f>
        <v>949.3275000000001</v>
      </c>
    </row>
    <row r="230" spans="1:8">
      <c r="A230" s="196" t="s">
        <v>3764</v>
      </c>
      <c r="B230" s="320" t="s">
        <v>216</v>
      </c>
      <c r="C230" s="37" t="s">
        <v>3610</v>
      </c>
      <c r="D230" s="37" t="s">
        <v>5869</v>
      </c>
      <c r="E230" s="553">
        <v>1</v>
      </c>
      <c r="F230" s="1139"/>
      <c r="G230" s="1132">
        <v>989.74260000000015</v>
      </c>
      <c r="H230" s="156">
        <f>IF(G230="","",G230-G230*COMPASS!$U$13)</f>
        <v>989.74260000000015</v>
      </c>
    </row>
    <row r="231" spans="1:8">
      <c r="A231" s="196" t="s">
        <v>3765</v>
      </c>
      <c r="B231" s="320" t="s">
        <v>216</v>
      </c>
      <c r="C231" s="37" t="s">
        <v>3611</v>
      </c>
      <c r="D231" s="37" t="s">
        <v>5870</v>
      </c>
      <c r="E231" s="553">
        <v>1</v>
      </c>
      <c r="F231" s="1139"/>
      <c r="G231" s="1132">
        <v>1290.2307000000001</v>
      </c>
      <c r="H231" s="156">
        <f>IF(G231="","",G231-G231*COMPASS!$U$13)</f>
        <v>1290.2307000000001</v>
      </c>
    </row>
    <row r="232" spans="1:8">
      <c r="A232" s="196" t="s">
        <v>3766</v>
      </c>
      <c r="B232" s="320" t="s">
        <v>216</v>
      </c>
      <c r="C232" s="37" t="s">
        <v>3612</v>
      </c>
      <c r="D232" s="37" t="s">
        <v>5871</v>
      </c>
      <c r="E232" s="553">
        <v>1</v>
      </c>
      <c r="F232" s="1139"/>
      <c r="G232" s="1132">
        <v>1113.4543200000001</v>
      </c>
      <c r="H232" s="156">
        <f>IF(G232="","",G232-G232*COMPASS!$U$13)</f>
        <v>1113.4543200000001</v>
      </c>
    </row>
    <row r="233" spans="1:8">
      <c r="A233" s="128" t="s">
        <v>3613</v>
      </c>
      <c r="B233" s="456"/>
      <c r="C233" s="129"/>
      <c r="D233" s="1066"/>
      <c r="E233" s="540"/>
      <c r="F233" s="71"/>
      <c r="G233" s="541"/>
      <c r="H233" s="156" t="str">
        <f>IF(G233="","",G233-G233*COMPASS!$U$13)</f>
        <v/>
      </c>
    </row>
    <row r="234" spans="1:8">
      <c r="A234" s="196" t="s">
        <v>3767</v>
      </c>
      <c r="B234" s="320" t="s">
        <v>216</v>
      </c>
      <c r="C234" s="37" t="s">
        <v>3614</v>
      </c>
      <c r="D234" s="37" t="s">
        <v>5872</v>
      </c>
      <c r="E234" s="553">
        <v>1</v>
      </c>
      <c r="F234" s="1139"/>
      <c r="G234" s="1132">
        <v>537.26441999999997</v>
      </c>
      <c r="H234" s="156">
        <f>IF(G234="","",G234-G234*COMPASS!$U$13)</f>
        <v>537.26441999999997</v>
      </c>
    </row>
    <row r="235" spans="1:8">
      <c r="A235" s="196" t="s">
        <v>3768</v>
      </c>
      <c r="B235" s="320" t="s">
        <v>216</v>
      </c>
      <c r="C235" s="37" t="s">
        <v>3615</v>
      </c>
      <c r="D235" s="37" t="s">
        <v>5873</v>
      </c>
      <c r="E235" s="553">
        <v>1</v>
      </c>
      <c r="F235" s="1139"/>
      <c r="G235" s="1132">
        <v>537.26441999999997</v>
      </c>
      <c r="H235" s="156">
        <f>IF(G235="","",G235-G235*COMPASS!$U$13)</f>
        <v>537.26441999999997</v>
      </c>
    </row>
    <row r="236" spans="1:8">
      <c r="A236" s="196" t="s">
        <v>3769</v>
      </c>
      <c r="B236" s="320" t="s">
        <v>216</v>
      </c>
      <c r="C236" s="37" t="s">
        <v>3616</v>
      </c>
      <c r="D236" s="37" t="s">
        <v>5874</v>
      </c>
      <c r="E236" s="553">
        <v>1</v>
      </c>
      <c r="F236" s="1139"/>
      <c r="G236" s="1132">
        <v>625.6404</v>
      </c>
      <c r="H236" s="156">
        <f>IF(G236="","",G236-G236*COMPASS!$U$13)</f>
        <v>625.6404</v>
      </c>
    </row>
    <row r="237" spans="1:8">
      <c r="A237" s="196" t="s">
        <v>3770</v>
      </c>
      <c r="B237" s="320" t="s">
        <v>216</v>
      </c>
      <c r="C237" s="37" t="s">
        <v>3617</v>
      </c>
      <c r="D237" s="37" t="s">
        <v>5875</v>
      </c>
      <c r="E237" s="553">
        <v>1</v>
      </c>
      <c r="F237" s="1139"/>
      <c r="G237" s="1132">
        <v>745.81122000000016</v>
      </c>
      <c r="H237" s="156">
        <f>IF(G237="","",G237-G237*COMPASS!$U$13)</f>
        <v>745.81122000000016</v>
      </c>
    </row>
    <row r="238" spans="1:8">
      <c r="A238" s="196" t="s">
        <v>3771</v>
      </c>
      <c r="B238" s="320" t="s">
        <v>216</v>
      </c>
      <c r="C238" s="37" t="s">
        <v>3618</v>
      </c>
      <c r="D238" s="37" t="s">
        <v>5876</v>
      </c>
      <c r="E238" s="553">
        <v>1</v>
      </c>
      <c r="F238" s="1139"/>
      <c r="G238" s="1132">
        <v>692.81982000000005</v>
      </c>
      <c r="H238" s="156">
        <f>IF(G238="","",G238-G238*COMPASS!$U$13)</f>
        <v>692.81982000000005</v>
      </c>
    </row>
    <row r="239" spans="1:8">
      <c r="A239" s="196" t="s">
        <v>3772</v>
      </c>
      <c r="B239" s="320" t="s">
        <v>216</v>
      </c>
      <c r="C239" s="37" t="s">
        <v>3619</v>
      </c>
      <c r="D239" s="37" t="s">
        <v>5877</v>
      </c>
      <c r="E239" s="553">
        <v>1</v>
      </c>
      <c r="F239" s="1139"/>
      <c r="G239" s="1132">
        <v>802.39236000000005</v>
      </c>
      <c r="H239" s="156">
        <f>IF(G239="","",G239-G239*COMPASS!$U$13)</f>
        <v>802.39236000000005</v>
      </c>
    </row>
    <row r="240" spans="1:8">
      <c r="A240" s="196" t="s">
        <v>3773</v>
      </c>
      <c r="B240" s="320" t="s">
        <v>216</v>
      </c>
      <c r="C240" s="37" t="s">
        <v>3620</v>
      </c>
      <c r="D240" s="37" t="s">
        <v>5878</v>
      </c>
      <c r="E240" s="553">
        <v>1</v>
      </c>
      <c r="F240" s="1139"/>
      <c r="G240" s="1132">
        <v>692.81982000000005</v>
      </c>
      <c r="H240" s="156">
        <f>IF(G240="","",G240-G240*COMPASS!$U$13)</f>
        <v>692.81982000000005</v>
      </c>
    </row>
    <row r="241" spans="1:8">
      <c r="A241" s="196" t="s">
        <v>3774</v>
      </c>
      <c r="B241" s="320" t="s">
        <v>216</v>
      </c>
      <c r="C241" s="37" t="s">
        <v>3621</v>
      </c>
      <c r="D241" s="37" t="s">
        <v>5879</v>
      </c>
      <c r="E241" s="553">
        <v>1</v>
      </c>
      <c r="F241" s="1139"/>
      <c r="G241" s="1132">
        <v>689.30334000000005</v>
      </c>
      <c r="H241" s="156">
        <f>IF(G241="","",G241-G241*COMPASS!$U$13)</f>
        <v>689.30334000000005</v>
      </c>
    </row>
    <row r="242" spans="1:8">
      <c r="A242" s="196" t="s">
        <v>3775</v>
      </c>
      <c r="B242" s="320" t="s">
        <v>216</v>
      </c>
      <c r="C242" s="37" t="s">
        <v>3622</v>
      </c>
      <c r="D242" s="37" t="s">
        <v>5880</v>
      </c>
      <c r="E242" s="553">
        <v>1</v>
      </c>
      <c r="F242" s="1139"/>
      <c r="G242" s="1132">
        <v>866.03088000000002</v>
      </c>
      <c r="H242" s="156">
        <f>IF(G242="","",G242-G242*COMPASS!$U$13)</f>
        <v>866.03088000000002</v>
      </c>
    </row>
    <row r="243" spans="1:8">
      <c r="A243" s="196" t="s">
        <v>3776</v>
      </c>
      <c r="B243" s="320" t="s">
        <v>216</v>
      </c>
      <c r="C243" s="37" t="s">
        <v>3623</v>
      </c>
      <c r="D243" s="37" t="s">
        <v>5881</v>
      </c>
      <c r="E243" s="553">
        <v>1</v>
      </c>
      <c r="F243" s="1139"/>
      <c r="G243" s="1132">
        <v>795.33498000000009</v>
      </c>
      <c r="H243" s="156">
        <f>IF(G243="","",G243-G243*COMPASS!$U$13)</f>
        <v>795.33498000000009</v>
      </c>
    </row>
    <row r="244" spans="1:8">
      <c r="A244" s="196" t="s">
        <v>3777</v>
      </c>
      <c r="B244" s="320" t="s">
        <v>216</v>
      </c>
      <c r="C244" s="37" t="s">
        <v>3624</v>
      </c>
      <c r="D244" s="37" t="s">
        <v>5882</v>
      </c>
      <c r="E244" s="553">
        <v>1</v>
      </c>
      <c r="F244" s="1139"/>
      <c r="G244" s="1132">
        <v>795.33498000000009</v>
      </c>
      <c r="H244" s="156">
        <f>IF(G244="","",G244-G244*COMPASS!$U$13)</f>
        <v>795.33498000000009</v>
      </c>
    </row>
    <row r="245" spans="1:8">
      <c r="A245" s="196" t="s">
        <v>3778</v>
      </c>
      <c r="B245" s="320" t="s">
        <v>216</v>
      </c>
      <c r="C245" s="37" t="s">
        <v>3625</v>
      </c>
      <c r="D245" s="37" t="s">
        <v>5883</v>
      </c>
      <c r="E245" s="553">
        <v>1</v>
      </c>
      <c r="F245" s="1139"/>
      <c r="G245" s="1132">
        <v>936.70236</v>
      </c>
      <c r="H245" s="156">
        <f>IF(G245="","",G245-G245*COMPASS!$U$13)</f>
        <v>936.70236</v>
      </c>
    </row>
    <row r="246" spans="1:8">
      <c r="A246" s="196" t="s">
        <v>3779</v>
      </c>
      <c r="B246" s="320" t="s">
        <v>216</v>
      </c>
      <c r="C246" s="37" t="s">
        <v>3626</v>
      </c>
      <c r="D246" s="37" t="s">
        <v>5884</v>
      </c>
      <c r="E246" s="553">
        <v>1</v>
      </c>
      <c r="F246" s="1139"/>
      <c r="G246" s="1132">
        <v>914.72436000000005</v>
      </c>
      <c r="H246" s="156">
        <f>IF(G246="","",G246-G246*COMPASS!$U$13)</f>
        <v>914.72436000000005</v>
      </c>
    </row>
    <row r="247" spans="1:8">
      <c r="A247" s="196" t="s">
        <v>3780</v>
      </c>
      <c r="B247" s="320" t="s">
        <v>216</v>
      </c>
      <c r="C247" s="37" t="s">
        <v>3627</v>
      </c>
      <c r="D247" s="37" t="s">
        <v>5885</v>
      </c>
      <c r="E247" s="553">
        <v>1</v>
      </c>
      <c r="F247" s="1139"/>
      <c r="G247" s="1132">
        <v>919.02228000000002</v>
      </c>
      <c r="H247" s="156">
        <f>IF(G247="","",G247-G247*COMPASS!$U$13)</f>
        <v>919.02228000000002</v>
      </c>
    </row>
    <row r="248" spans="1:8">
      <c r="A248" s="128" t="s">
        <v>3628</v>
      </c>
      <c r="B248" s="456"/>
      <c r="C248" s="129"/>
      <c r="D248" s="1066"/>
      <c r="E248" s="540"/>
      <c r="F248" s="71"/>
      <c r="G248" s="541"/>
      <c r="H248" s="156" t="str">
        <f>IF(G248="","",G248-G248*COMPASS!$U$13)</f>
        <v/>
      </c>
    </row>
    <row r="249" spans="1:8">
      <c r="A249" s="196" t="s">
        <v>3781</v>
      </c>
      <c r="B249" s="320" t="s">
        <v>216</v>
      </c>
      <c r="C249" s="37" t="s">
        <v>3629</v>
      </c>
      <c r="D249" s="37" t="s">
        <v>5886</v>
      </c>
      <c r="E249" s="553">
        <v>1</v>
      </c>
      <c r="F249" s="1139"/>
      <c r="G249" s="1132">
        <v>49.426079999999999</v>
      </c>
      <c r="H249" s="156">
        <f>IF(G249="","",G249-G249*COMPASS!$U$13)</f>
        <v>49.426079999999999</v>
      </c>
    </row>
    <row r="250" spans="1:8">
      <c r="A250" s="196" t="s">
        <v>3782</v>
      </c>
      <c r="B250" s="320" t="s">
        <v>216</v>
      </c>
      <c r="C250" s="37" t="s">
        <v>3630</v>
      </c>
      <c r="D250" s="37" t="s">
        <v>5887</v>
      </c>
      <c r="E250" s="553">
        <v>1</v>
      </c>
      <c r="F250" s="1139"/>
      <c r="G250" s="1132">
        <v>56.874180000000003</v>
      </c>
      <c r="H250" s="156">
        <f>IF(G250="","",G250-G250*COMPASS!$U$13)</f>
        <v>56.874180000000003</v>
      </c>
    </row>
    <row r="251" spans="1:8">
      <c r="A251" s="196" t="s">
        <v>3783</v>
      </c>
      <c r="B251" s="320" t="s">
        <v>216</v>
      </c>
      <c r="C251" s="37" t="s">
        <v>3631</v>
      </c>
      <c r="D251" s="37" t="s">
        <v>5888</v>
      </c>
      <c r="E251" s="553">
        <v>1</v>
      </c>
      <c r="F251" s="1139"/>
      <c r="G251" s="1132">
        <v>67.887600000000006</v>
      </c>
      <c r="H251" s="156">
        <f>IF(G251="","",G251-G251*COMPASS!$U$13)</f>
        <v>67.887600000000006</v>
      </c>
    </row>
    <row r="252" spans="1:8">
      <c r="A252" s="196" t="s">
        <v>3784</v>
      </c>
      <c r="B252" s="320" t="s">
        <v>216</v>
      </c>
      <c r="C252" s="37" t="s">
        <v>3632</v>
      </c>
      <c r="D252" s="37" t="s">
        <v>5888</v>
      </c>
      <c r="E252" s="553">
        <v>1</v>
      </c>
      <c r="F252" s="1139"/>
      <c r="G252" s="1132">
        <v>67.887600000000006</v>
      </c>
      <c r="H252" s="156">
        <f>IF(G252="","",G252-G252*COMPASS!$U$13)</f>
        <v>67.887600000000006</v>
      </c>
    </row>
    <row r="253" spans="1:8">
      <c r="A253" s="196" t="s">
        <v>3785</v>
      </c>
      <c r="B253" s="320" t="s">
        <v>216</v>
      </c>
      <c r="C253" s="37" t="s">
        <v>3633</v>
      </c>
      <c r="D253" s="37" t="s">
        <v>5889</v>
      </c>
      <c r="E253" s="553">
        <v>1</v>
      </c>
      <c r="F253" s="1139"/>
      <c r="G253" s="1132">
        <v>85.176960000000008</v>
      </c>
      <c r="H253" s="156">
        <f>IF(G253="","",G253-G253*COMPASS!$U$13)</f>
        <v>85.176960000000008</v>
      </c>
    </row>
    <row r="254" spans="1:8">
      <c r="A254" s="196" t="s">
        <v>3786</v>
      </c>
      <c r="B254" s="320" t="s">
        <v>216</v>
      </c>
      <c r="C254" s="37" t="s">
        <v>3634</v>
      </c>
      <c r="D254" s="37" t="s">
        <v>5890</v>
      </c>
      <c r="E254" s="553">
        <v>1</v>
      </c>
      <c r="F254" s="1139"/>
      <c r="G254" s="1132">
        <v>92.600640000000013</v>
      </c>
      <c r="H254" s="156">
        <f>IF(G254="","",G254-G254*COMPASS!$U$13)</f>
        <v>92.600640000000013</v>
      </c>
    </row>
    <row r="255" spans="1:8">
      <c r="A255" s="128" t="s">
        <v>3635</v>
      </c>
      <c r="B255" s="456"/>
      <c r="C255" s="129"/>
      <c r="D255" s="1066"/>
      <c r="E255" s="540"/>
      <c r="F255" s="71"/>
      <c r="G255" s="541"/>
      <c r="H255" s="156" t="str">
        <f>IF(G255="","",G255-G255*COMPASS!$U$13)</f>
        <v/>
      </c>
    </row>
    <row r="256" spans="1:8">
      <c r="A256" s="196" t="s">
        <v>3787</v>
      </c>
      <c r="B256" s="320" t="s">
        <v>216</v>
      </c>
      <c r="C256" s="37" t="s">
        <v>3636</v>
      </c>
      <c r="D256" s="37" t="s">
        <v>5891</v>
      </c>
      <c r="E256" s="553">
        <v>1</v>
      </c>
      <c r="F256" s="1139"/>
      <c r="G256" s="1132">
        <v>1292.74596</v>
      </c>
      <c r="H256" s="156">
        <f>IF(G256="","",G256-G256*COMPASS!$U$13)</f>
        <v>1292.74596</v>
      </c>
    </row>
    <row r="257" spans="1:8">
      <c r="A257" s="196" t="s">
        <v>3788</v>
      </c>
      <c r="B257" s="320" t="s">
        <v>216</v>
      </c>
      <c r="C257" s="37" t="s">
        <v>3637</v>
      </c>
      <c r="D257" s="37" t="s">
        <v>5891</v>
      </c>
      <c r="E257" s="553">
        <v>1</v>
      </c>
      <c r="F257" s="1139"/>
      <c r="G257" s="1132">
        <v>912.6975000000001</v>
      </c>
      <c r="H257" s="156">
        <f>IF(G257="","",G257-G257*COMPASS!$U$13)</f>
        <v>912.6975000000001</v>
      </c>
    </row>
    <row r="258" spans="1:8">
      <c r="A258" s="196" t="s">
        <v>3789</v>
      </c>
      <c r="B258" s="320" t="s">
        <v>216</v>
      </c>
      <c r="C258" s="37" t="s">
        <v>3638</v>
      </c>
      <c r="D258" s="37" t="s">
        <v>5891</v>
      </c>
      <c r="E258" s="553">
        <v>1</v>
      </c>
      <c r="F258" s="1139"/>
      <c r="G258" s="1132">
        <v>997.97214000000008</v>
      </c>
      <c r="H258" s="156">
        <f>IF(G258="","",G258-G258*COMPASS!$U$13)</f>
        <v>997.97214000000008</v>
      </c>
    </row>
    <row r="259" spans="1:8">
      <c r="A259" s="196" t="s">
        <v>3793</v>
      </c>
      <c r="B259" s="320" t="s">
        <v>216</v>
      </c>
      <c r="C259" s="37" t="s">
        <v>3646</v>
      </c>
      <c r="D259" s="37" t="s">
        <v>5895</v>
      </c>
      <c r="E259" s="553">
        <v>1</v>
      </c>
      <c r="F259" s="1139"/>
      <c r="G259" s="1132">
        <v>2394.0635400000001</v>
      </c>
      <c r="H259" s="156">
        <f>IF(G259="","",G259-G259*COMPASS!$U$13)</f>
        <v>2394.0635400000001</v>
      </c>
    </row>
    <row r="260" spans="1:8">
      <c r="A260" s="196" t="s">
        <v>13947</v>
      </c>
      <c r="B260" s="320" t="s">
        <v>216</v>
      </c>
      <c r="C260" s="37" t="s">
        <v>13948</v>
      </c>
      <c r="D260" s="37" t="s">
        <v>13949</v>
      </c>
      <c r="E260" s="553">
        <v>1</v>
      </c>
      <c r="F260" s="1139"/>
      <c r="G260" s="1132">
        <v>451.62348000000003</v>
      </c>
      <c r="H260" s="156">
        <f>IF(G260="","",G260-G260*COMPASS!$U$13)</f>
        <v>451.62348000000003</v>
      </c>
    </row>
    <row r="261" spans="1:8">
      <c r="A261" s="196" t="s">
        <v>13950</v>
      </c>
      <c r="B261" s="320" t="s">
        <v>216</v>
      </c>
      <c r="C261" s="37" t="s">
        <v>13951</v>
      </c>
      <c r="D261" s="37" t="s">
        <v>13952</v>
      </c>
      <c r="E261" s="553">
        <v>1</v>
      </c>
      <c r="F261" s="1139"/>
      <c r="G261" s="1132">
        <v>502.6857</v>
      </c>
      <c r="H261" s="156">
        <f>IF(G261="","",G261-G261*COMPASS!$U$13)</f>
        <v>502.6857</v>
      </c>
    </row>
    <row r="262" spans="1:8">
      <c r="A262" s="196" t="s">
        <v>13953</v>
      </c>
      <c r="B262" s="320" t="s">
        <v>216</v>
      </c>
      <c r="C262" s="37" t="s">
        <v>13954</v>
      </c>
      <c r="D262" s="37" t="s">
        <v>13955</v>
      </c>
      <c r="E262" s="553">
        <v>1</v>
      </c>
      <c r="F262" s="1139"/>
      <c r="G262" s="1132">
        <v>490.89084000000008</v>
      </c>
      <c r="H262" s="156">
        <f>IF(G262="","",G262-G262*COMPASS!$U$13)</f>
        <v>490.89084000000008</v>
      </c>
    </row>
    <row r="263" spans="1:8">
      <c r="A263" s="196" t="s">
        <v>13956</v>
      </c>
      <c r="B263" s="320" t="s">
        <v>216</v>
      </c>
      <c r="C263" s="37" t="s">
        <v>13957</v>
      </c>
      <c r="D263" s="37" t="s">
        <v>13958</v>
      </c>
      <c r="E263" s="553">
        <v>1</v>
      </c>
      <c r="F263" s="1139"/>
      <c r="G263" s="1132">
        <v>541.95306000000005</v>
      </c>
      <c r="H263" s="156">
        <f>IF(G263="","",G263-G263*COMPASS!$U$13)</f>
        <v>541.95306000000005</v>
      </c>
    </row>
    <row r="264" spans="1:8">
      <c r="A264" s="196" t="s">
        <v>13959</v>
      </c>
      <c r="B264" s="320" t="s">
        <v>216</v>
      </c>
      <c r="C264" s="37" t="s">
        <v>13960</v>
      </c>
      <c r="D264" s="37" t="s">
        <v>13961</v>
      </c>
      <c r="E264" s="553">
        <v>1</v>
      </c>
      <c r="F264" s="1139"/>
      <c r="G264" s="1132">
        <v>443.78466000000003</v>
      </c>
      <c r="H264" s="156">
        <f>IF(G264="","",G264-G264*COMPASS!$U$13)</f>
        <v>443.78466000000003</v>
      </c>
    </row>
    <row r="265" spans="1:8">
      <c r="A265" s="128" t="s">
        <v>3639</v>
      </c>
      <c r="B265" s="456"/>
      <c r="C265" s="129"/>
      <c r="D265" s="1066"/>
      <c r="E265" s="540"/>
      <c r="F265" s="71"/>
      <c r="G265" s="541"/>
      <c r="H265" s="156" t="str">
        <f>IF(G265="","",G265-G265*COMPASS!$U$13)</f>
        <v/>
      </c>
    </row>
    <row r="266" spans="1:8">
      <c r="A266" s="196" t="s">
        <v>3790</v>
      </c>
      <c r="B266" s="320" t="s">
        <v>216</v>
      </c>
      <c r="C266" s="37" t="s">
        <v>3640</v>
      </c>
      <c r="D266" s="37" t="s">
        <v>5892</v>
      </c>
      <c r="E266" s="553">
        <v>1</v>
      </c>
      <c r="F266" s="1139"/>
      <c r="G266" s="1132">
        <v>294.52962000000002</v>
      </c>
      <c r="H266" s="156">
        <f>IF(G266="","",G266-G266*COMPASS!$U$13)</f>
        <v>294.52962000000002</v>
      </c>
    </row>
    <row r="267" spans="1:8">
      <c r="A267" s="196" t="s">
        <v>3791</v>
      </c>
      <c r="B267" s="320" t="s">
        <v>216</v>
      </c>
      <c r="C267" s="37" t="s">
        <v>3641</v>
      </c>
      <c r="D267" s="37" t="s">
        <v>5893</v>
      </c>
      <c r="E267" s="553">
        <v>1</v>
      </c>
      <c r="F267" s="1139"/>
      <c r="G267" s="1132">
        <v>71.013360000000006</v>
      </c>
      <c r="H267" s="156">
        <f>IF(G267="","",G267-G267*COMPASS!$U$13)</f>
        <v>71.013360000000006</v>
      </c>
    </row>
    <row r="268" spans="1:8">
      <c r="A268" s="196" t="s">
        <v>3792</v>
      </c>
      <c r="B268" s="320" t="s">
        <v>216</v>
      </c>
      <c r="C268" s="37" t="s">
        <v>3642</v>
      </c>
      <c r="D268" s="37" t="s">
        <v>5894</v>
      </c>
      <c r="E268" s="553">
        <v>1</v>
      </c>
      <c r="F268" s="1139"/>
      <c r="G268" s="1132">
        <v>141.17202</v>
      </c>
      <c r="H268" s="156">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1" type="noConversion"/>
  <conditionalFormatting sqref="C6:C202">
    <cfRule type="duplicateValues" dxfId="11" priority="2"/>
  </conditionalFormatting>
  <conditionalFormatting sqref="C203:C268">
    <cfRule type="duplicateValues" dxfId="10"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5" customWidth="1"/>
    <col min="3" max="3" width="13" style="95" customWidth="1"/>
    <col min="4" max="4" width="46.5546875" style="48" customWidth="1"/>
    <col min="5" max="5" width="4.5546875" style="149" bestFit="1" customWidth="1"/>
    <col min="6" max="6" width="4.5546875" style="51" customWidth="1"/>
    <col min="7" max="7" width="11.44140625" style="234" customWidth="1"/>
    <col min="8" max="8" width="10.44140625" style="169" bestFit="1" customWidth="1"/>
    <col min="9" max="9" width="12" style="293"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Febbraio26</v>
      </c>
      <c r="B1" s="429"/>
      <c r="C1" s="92"/>
      <c r="D1" s="1376" t="s">
        <v>11933</v>
      </c>
      <c r="E1" s="1377"/>
      <c r="F1" s="1377"/>
      <c r="G1" s="1377"/>
      <c r="H1" s="157"/>
    </row>
    <row r="2" spans="1:9" ht="13.8" thickBot="1">
      <c r="A2" s="55"/>
      <c r="B2" s="430"/>
      <c r="C2" s="93"/>
      <c r="D2" s="46"/>
      <c r="E2" s="85"/>
      <c r="F2" s="58"/>
      <c r="G2" s="57"/>
      <c r="H2" s="166" t="s">
        <v>190</v>
      </c>
    </row>
    <row r="3" spans="1:9" ht="25.8">
      <c r="A3" s="24" t="s">
        <v>342</v>
      </c>
      <c r="B3" s="431"/>
      <c r="C3" s="415"/>
      <c r="D3" s="236"/>
      <c r="E3" s="65"/>
      <c r="F3" s="146"/>
      <c r="G3" s="59"/>
      <c r="H3" s="167"/>
    </row>
    <row r="4" spans="1:9" s="148" customFormat="1" ht="13.8">
      <c r="A4" s="68" t="str">
        <f>'LS CABLE'!A4</f>
        <v>Cod. Compass</v>
      </c>
      <c r="B4" s="432"/>
      <c r="C4" s="185" t="s">
        <v>217</v>
      </c>
      <c r="D4" s="150" t="s">
        <v>219</v>
      </c>
      <c r="E4" s="137" t="s">
        <v>490</v>
      </c>
      <c r="F4" s="147"/>
      <c r="G4" s="233" t="s">
        <v>189</v>
      </c>
      <c r="H4" s="170" t="s">
        <v>491</v>
      </c>
      <c r="I4" s="446"/>
    </row>
    <row r="5" spans="1:9" ht="25.5" customHeight="1">
      <c r="A5" s="128" t="s">
        <v>3100</v>
      </c>
      <c r="B5" s="319"/>
      <c r="C5" s="129"/>
      <c r="D5" s="1066"/>
      <c r="E5" s="540"/>
      <c r="F5" s="71"/>
      <c r="G5" s="541"/>
      <c r="H5" s="324" t="str">
        <f>IF(G5="","",G5-G5*COMPASS!$U$13)</f>
        <v/>
      </c>
    </row>
    <row r="6" spans="1:9" ht="16.350000000000001" customHeight="1">
      <c r="A6" s="196" t="s">
        <v>3167</v>
      </c>
      <c r="B6" s="318" t="s">
        <v>216</v>
      </c>
      <c r="C6" s="130" t="s">
        <v>3101</v>
      </c>
      <c r="D6" s="37" t="s">
        <v>7765</v>
      </c>
      <c r="E6" s="538">
        <v>1</v>
      </c>
      <c r="F6" s="554" t="s">
        <v>6984</v>
      </c>
      <c r="G6" s="539">
        <v>12.788383999999999</v>
      </c>
      <c r="H6" s="324">
        <f>IF(G6="","",G6-G6*COMPASS!$U$13)</f>
        <v>12.788383999999999</v>
      </c>
    </row>
    <row r="7" spans="1:9" ht="16.350000000000001" customHeight="1">
      <c r="A7" s="196" t="s">
        <v>3168</v>
      </c>
      <c r="B7" s="318" t="s">
        <v>216</v>
      </c>
      <c r="C7" s="130" t="s">
        <v>3102</v>
      </c>
      <c r="D7" s="37" t="s">
        <v>5407</v>
      </c>
      <c r="E7" s="538">
        <v>1</v>
      </c>
      <c r="F7" s="554" t="s">
        <v>6984</v>
      </c>
      <c r="G7" s="539">
        <v>16.170639999999999</v>
      </c>
      <c r="H7" s="324">
        <f>IF(G7="","",G7-G7*COMPASS!$U$13)</f>
        <v>16.170639999999999</v>
      </c>
    </row>
    <row r="8" spans="1:9" ht="16.350000000000001" customHeight="1">
      <c r="A8" s="196" t="s">
        <v>3169</v>
      </c>
      <c r="B8" s="318" t="s">
        <v>216</v>
      </c>
      <c r="C8" s="130" t="s">
        <v>3103</v>
      </c>
      <c r="D8" s="37" t="s">
        <v>5408</v>
      </c>
      <c r="E8" s="538">
        <v>1</v>
      </c>
      <c r="F8" s="554" t="s">
        <v>6984</v>
      </c>
      <c r="G8" s="539">
        <v>18.120991999999998</v>
      </c>
      <c r="H8" s="324">
        <f>IF(G8="","",G8-G8*COMPASS!$U$13)</f>
        <v>18.120991999999998</v>
      </c>
    </row>
    <row r="9" spans="1:9" ht="16.350000000000001" customHeight="1">
      <c r="A9" s="196" t="s">
        <v>3170</v>
      </c>
      <c r="B9" s="318" t="s">
        <v>216</v>
      </c>
      <c r="C9" s="130" t="s">
        <v>3104</v>
      </c>
      <c r="D9" s="37" t="s">
        <v>5409</v>
      </c>
      <c r="E9" s="538">
        <v>1</v>
      </c>
      <c r="F9" s="554" t="s">
        <v>6984</v>
      </c>
      <c r="G9" s="539">
        <v>23.330159999999996</v>
      </c>
      <c r="H9" s="324">
        <f>IF(G9="","",G9-G9*COMPASS!$U$13)</f>
        <v>23.330159999999996</v>
      </c>
    </row>
    <row r="10" spans="1:9" ht="16.350000000000001" customHeight="1">
      <c r="A10" s="196" t="s">
        <v>3171</v>
      </c>
      <c r="B10" s="318" t="s">
        <v>216</v>
      </c>
      <c r="C10" s="130" t="s">
        <v>3105</v>
      </c>
      <c r="D10" s="37" t="s">
        <v>5410</v>
      </c>
      <c r="E10" s="538">
        <v>1</v>
      </c>
      <c r="F10" s="554" t="s">
        <v>6984</v>
      </c>
      <c r="G10" s="539">
        <v>16.392831999999999</v>
      </c>
      <c r="H10" s="324">
        <f>IF(G10="","",G10-G10*COMPASS!$U$13)</f>
        <v>16.392831999999999</v>
      </c>
    </row>
    <row r="11" spans="1:9" ht="16.350000000000001" customHeight="1">
      <c r="A11" s="196" t="s">
        <v>3172</v>
      </c>
      <c r="B11" s="318" t="s">
        <v>216</v>
      </c>
      <c r="C11" s="130" t="s">
        <v>3106</v>
      </c>
      <c r="D11" s="37" t="s">
        <v>5411</v>
      </c>
      <c r="E11" s="538">
        <v>1</v>
      </c>
      <c r="F11" s="554" t="s">
        <v>6984</v>
      </c>
      <c r="G11" s="539">
        <v>19.62696</v>
      </c>
      <c r="H11" s="324">
        <f>IF(G11="","",G11-G11*COMPASS!$U$13)</f>
        <v>19.62696</v>
      </c>
    </row>
    <row r="12" spans="1:9" ht="16.350000000000001" customHeight="1">
      <c r="A12" s="196" t="s">
        <v>3173</v>
      </c>
      <c r="B12" s="318" t="s">
        <v>467</v>
      </c>
      <c r="C12" s="130" t="s">
        <v>3107</v>
      </c>
      <c r="D12" s="37" t="s">
        <v>5412</v>
      </c>
      <c r="E12" s="538">
        <v>1</v>
      </c>
      <c r="F12" s="554" t="s">
        <v>6984</v>
      </c>
      <c r="G12" s="539">
        <v>21.700751999999998</v>
      </c>
      <c r="H12" s="324">
        <f>IF(G12="","",G12-G12*COMPASS!$U$13)</f>
        <v>21.700751999999998</v>
      </c>
    </row>
    <row r="13" spans="1:9" ht="16.350000000000001" customHeight="1">
      <c r="A13" s="196" t="s">
        <v>3174</v>
      </c>
      <c r="B13" s="318" t="s">
        <v>467</v>
      </c>
      <c r="C13" s="130" t="s">
        <v>3108</v>
      </c>
      <c r="D13" s="37" t="s">
        <v>5413</v>
      </c>
      <c r="E13" s="538">
        <v>1</v>
      </c>
      <c r="F13" s="554" t="s">
        <v>6984</v>
      </c>
      <c r="G13" s="539">
        <v>26.885231999999998</v>
      </c>
      <c r="H13" s="324">
        <f>IF(G13="","",G13-G13*COMPASS!$U$13)</f>
        <v>26.885231999999998</v>
      </c>
    </row>
    <row r="14" spans="1:9" ht="16.350000000000001" customHeight="1">
      <c r="A14" s="196" t="s">
        <v>3175</v>
      </c>
      <c r="B14" s="318" t="s">
        <v>467</v>
      </c>
      <c r="C14" s="130" t="s">
        <v>3109</v>
      </c>
      <c r="D14" s="37" t="s">
        <v>5414</v>
      </c>
      <c r="E14" s="538">
        <v>1</v>
      </c>
      <c r="F14" s="554" t="s">
        <v>6984</v>
      </c>
      <c r="G14" s="539">
        <v>37.377631999999998</v>
      </c>
      <c r="H14" s="324">
        <f>IF(G14="","",G14-G14*COMPASS!$U$13)</f>
        <v>37.377631999999998</v>
      </c>
    </row>
    <row r="15" spans="1:9" ht="16.350000000000001" customHeight="1">
      <c r="A15" s="196" t="s">
        <v>13692</v>
      </c>
      <c r="B15" s="318" t="s">
        <v>216</v>
      </c>
      <c r="C15" s="130" t="s">
        <v>13641</v>
      </c>
      <c r="D15" s="37" t="s">
        <v>13642</v>
      </c>
      <c r="E15" s="538">
        <v>1</v>
      </c>
      <c r="F15" s="554"/>
      <c r="G15" s="539">
        <v>59.004319999999993</v>
      </c>
      <c r="H15" s="324">
        <f>IF(G15="","",G15-G15*COMPASS!$U$13)</f>
        <v>59.004319999999993</v>
      </c>
    </row>
    <row r="16" spans="1:9" ht="16.350000000000001" customHeight="1">
      <c r="A16" s="196" t="s">
        <v>13693</v>
      </c>
      <c r="B16" s="318" t="s">
        <v>216</v>
      </c>
      <c r="C16" s="130" t="s">
        <v>13643</v>
      </c>
      <c r="D16" s="37" t="s">
        <v>13644</v>
      </c>
      <c r="E16" s="538">
        <v>1</v>
      </c>
      <c r="F16" s="554"/>
      <c r="G16" s="539">
        <v>56.288640000000001</v>
      </c>
      <c r="H16" s="324">
        <f>IF(G16="","",G16-G16*COMPASS!$U$13)</f>
        <v>56.288640000000001</v>
      </c>
    </row>
    <row r="17" spans="1:8" ht="16.350000000000001" customHeight="1">
      <c r="A17" s="196" t="s">
        <v>13694</v>
      </c>
      <c r="B17" s="318" t="s">
        <v>216</v>
      </c>
      <c r="C17" s="130" t="s">
        <v>13645</v>
      </c>
      <c r="D17" s="37" t="s">
        <v>13646</v>
      </c>
      <c r="E17" s="538">
        <v>1</v>
      </c>
      <c r="F17" s="554"/>
      <c r="G17" s="539">
        <v>53.103888000000005</v>
      </c>
      <c r="H17" s="324">
        <f>IF(G17="","",G17-G17*COMPASS!$U$13)</f>
        <v>53.103888000000005</v>
      </c>
    </row>
    <row r="18" spans="1:8" ht="16.350000000000001" customHeight="1">
      <c r="A18" s="196" t="s">
        <v>13695</v>
      </c>
      <c r="B18" s="318" t="s">
        <v>216</v>
      </c>
      <c r="C18" s="130" t="s">
        <v>13647</v>
      </c>
      <c r="D18" s="37" t="s">
        <v>13648</v>
      </c>
      <c r="E18" s="538">
        <v>1</v>
      </c>
      <c r="F18" s="554"/>
      <c r="G18" s="539">
        <v>49.474751999999995</v>
      </c>
      <c r="H18" s="324">
        <f>IF(G18="","",G18-G18*COMPASS!$U$13)</f>
        <v>49.474751999999995</v>
      </c>
    </row>
    <row r="19" spans="1:8" ht="16.350000000000001" customHeight="1">
      <c r="A19" s="196" t="s">
        <v>13696</v>
      </c>
      <c r="B19" s="318" t="s">
        <v>216</v>
      </c>
      <c r="C19" s="130" t="s">
        <v>13649</v>
      </c>
      <c r="D19" s="37" t="s">
        <v>13650</v>
      </c>
      <c r="E19" s="538">
        <v>1</v>
      </c>
      <c r="F19" s="554"/>
      <c r="G19" s="539">
        <v>51.943551999999997</v>
      </c>
      <c r="H19" s="324">
        <f>IF(G19="","",G19-G19*COMPASS!$U$13)</f>
        <v>51.943551999999997</v>
      </c>
    </row>
    <row r="20" spans="1:8" ht="16.350000000000001" customHeight="1">
      <c r="A20" s="196" t="s">
        <v>13697</v>
      </c>
      <c r="B20" s="318" t="s">
        <v>216</v>
      </c>
      <c r="C20" s="130" t="s">
        <v>13651</v>
      </c>
      <c r="D20" s="37" t="s">
        <v>13652</v>
      </c>
      <c r="E20" s="538">
        <v>1</v>
      </c>
      <c r="F20" s="554"/>
      <c r="G20" s="539">
        <v>54.832048</v>
      </c>
      <c r="H20" s="324">
        <f>IF(G20="","",G20-G20*COMPASS!$U$13)</f>
        <v>54.832048</v>
      </c>
    </row>
    <row r="21" spans="1:8" ht="16.350000000000001" customHeight="1">
      <c r="A21" s="128" t="s">
        <v>3110</v>
      </c>
      <c r="B21" s="319"/>
      <c r="C21" s="129"/>
      <c r="D21" s="1066"/>
      <c r="E21" s="540"/>
      <c r="F21" s="71"/>
      <c r="G21" s="71"/>
      <c r="H21" s="324" t="str">
        <f>IF(G21="","",G21-G21*COMPASS!$U$13)</f>
        <v/>
      </c>
    </row>
    <row r="22" spans="1:8" ht="16.350000000000001" customHeight="1">
      <c r="A22" s="196" t="s">
        <v>9405</v>
      </c>
      <c r="B22" s="318" t="s">
        <v>216</v>
      </c>
      <c r="C22" s="130" t="s">
        <v>9406</v>
      </c>
      <c r="D22" s="37" t="s">
        <v>9407</v>
      </c>
      <c r="E22" s="538">
        <v>1</v>
      </c>
      <c r="F22" s="554" t="s">
        <v>6984</v>
      </c>
      <c r="G22" s="545">
        <v>21.997008000000001</v>
      </c>
      <c r="H22" s="324">
        <f>IF(G22="","",G22-G22*COMPASS!$U$13)</f>
        <v>21.997008000000001</v>
      </c>
    </row>
    <row r="23" spans="1:8" ht="16.350000000000001" customHeight="1">
      <c r="A23" s="196" t="s">
        <v>9408</v>
      </c>
      <c r="B23" s="318" t="s">
        <v>216</v>
      </c>
      <c r="C23" s="130" t="s">
        <v>9409</v>
      </c>
      <c r="D23" s="37" t="s">
        <v>9410</v>
      </c>
      <c r="E23" s="538">
        <v>1</v>
      </c>
      <c r="F23" s="554" t="s">
        <v>6984</v>
      </c>
      <c r="G23" s="545">
        <v>29.354032</v>
      </c>
      <c r="H23" s="324">
        <f>IF(G23="","",G23-G23*COMPASS!$U$13)</f>
        <v>29.354032</v>
      </c>
    </row>
    <row r="24" spans="1:8" ht="16.350000000000001" customHeight="1">
      <c r="A24" s="196" t="s">
        <v>9411</v>
      </c>
      <c r="B24" s="318" t="s">
        <v>467</v>
      </c>
      <c r="C24" s="130" t="s">
        <v>9412</v>
      </c>
      <c r="D24" s="37" t="s">
        <v>9413</v>
      </c>
      <c r="E24" s="538">
        <v>1</v>
      </c>
      <c r="F24" s="554" t="s">
        <v>6984</v>
      </c>
      <c r="G24" s="545">
        <v>31.822831999999998</v>
      </c>
      <c r="H24" s="324">
        <f>IF(G24="","",G24-G24*COMPASS!$U$13)</f>
        <v>31.822831999999998</v>
      </c>
    </row>
    <row r="25" spans="1:8" ht="16.350000000000001" customHeight="1">
      <c r="A25" s="196" t="s">
        <v>9414</v>
      </c>
      <c r="B25" s="318" t="s">
        <v>467</v>
      </c>
      <c r="C25" s="130" t="s">
        <v>9415</v>
      </c>
      <c r="D25" s="37" t="s">
        <v>9416</v>
      </c>
      <c r="E25" s="538">
        <v>1</v>
      </c>
      <c r="F25" s="554" t="s">
        <v>6984</v>
      </c>
      <c r="G25" s="539">
        <v>27.0396</v>
      </c>
      <c r="H25" s="324">
        <f>IF(G25="","",G25-G25*COMPASS!$U$13)</f>
        <v>27.0396</v>
      </c>
    </row>
    <row r="26" spans="1:8" ht="16.350000000000001" customHeight="1">
      <c r="A26" s="196" t="s">
        <v>9417</v>
      </c>
      <c r="B26" s="318" t="s">
        <v>467</v>
      </c>
      <c r="C26" s="130" t="s">
        <v>9418</v>
      </c>
      <c r="D26" s="37" t="s">
        <v>9419</v>
      </c>
      <c r="E26" s="538">
        <v>1</v>
      </c>
      <c r="F26" s="554" t="s">
        <v>6984</v>
      </c>
      <c r="G26" s="545">
        <v>42.883056000000003</v>
      </c>
      <c r="H26" s="324">
        <f>IF(G26="","",G26-G26*COMPASS!$U$13)</f>
        <v>42.883056000000003</v>
      </c>
    </row>
    <row r="27" spans="1:8" ht="16.350000000000001" customHeight="1">
      <c r="A27" s="196" t="s">
        <v>3176</v>
      </c>
      <c r="B27" s="318" t="s">
        <v>467</v>
      </c>
      <c r="C27" s="130" t="s">
        <v>3111</v>
      </c>
      <c r="D27" s="37" t="s">
        <v>5415</v>
      </c>
      <c r="E27" s="538">
        <v>1</v>
      </c>
      <c r="F27" s="554" t="s">
        <v>6984</v>
      </c>
      <c r="G27" s="545">
        <v>55.128303999999993</v>
      </c>
      <c r="H27" s="324">
        <f>IF(G27="","",G27-G27*COMPASS!$U$13)</f>
        <v>55.128303999999993</v>
      </c>
    </row>
    <row r="28" spans="1:8" ht="16.350000000000001" customHeight="1">
      <c r="A28" s="196" t="s">
        <v>3177</v>
      </c>
      <c r="B28" s="318" t="s">
        <v>467</v>
      </c>
      <c r="C28" s="130" t="s">
        <v>3112</v>
      </c>
      <c r="D28" s="37" t="s">
        <v>5416</v>
      </c>
      <c r="E28" s="538">
        <v>1</v>
      </c>
      <c r="F28" s="554" t="s">
        <v>6984</v>
      </c>
      <c r="G28" s="545">
        <v>77.619072000000003</v>
      </c>
      <c r="H28" s="324">
        <f>IF(G28="","",G28-G28*COMPASS!$U$13)</f>
        <v>77.619072000000003</v>
      </c>
    </row>
    <row r="29" spans="1:8" ht="16.350000000000001" customHeight="1">
      <c r="A29" s="196" t="s">
        <v>3178</v>
      </c>
      <c r="B29" s="318" t="s">
        <v>467</v>
      </c>
      <c r="C29" s="130" t="s">
        <v>3113</v>
      </c>
      <c r="D29" s="37" t="s">
        <v>5417</v>
      </c>
      <c r="E29" s="538">
        <v>1</v>
      </c>
      <c r="F29" s="554" t="s">
        <v>6984</v>
      </c>
      <c r="G29" s="545">
        <v>98.727311999999998</v>
      </c>
      <c r="H29" s="324">
        <f>IF(G29="","",G29-G29*COMPASS!$U$13)</f>
        <v>98.727311999999998</v>
      </c>
    </row>
    <row r="30" spans="1:8" ht="16.350000000000001" customHeight="1">
      <c r="A30" s="196" t="s">
        <v>3179</v>
      </c>
      <c r="B30" s="318" t="s">
        <v>467</v>
      </c>
      <c r="C30" s="130" t="s">
        <v>3114</v>
      </c>
      <c r="D30" s="37" t="s">
        <v>5418</v>
      </c>
      <c r="E30" s="538">
        <v>1</v>
      </c>
      <c r="F30" s="554" t="s">
        <v>6984</v>
      </c>
      <c r="G30" s="545">
        <v>98.727311999999998</v>
      </c>
      <c r="H30" s="324">
        <f>IF(G30="","",G30-G30*COMPASS!$U$13)</f>
        <v>98.727311999999998</v>
      </c>
    </row>
    <row r="31" spans="1:8" ht="16.350000000000001" customHeight="1">
      <c r="A31" s="196" t="s">
        <v>3180</v>
      </c>
      <c r="B31" s="318" t="s">
        <v>216</v>
      </c>
      <c r="C31" s="130" t="s">
        <v>3115</v>
      </c>
      <c r="D31" s="37" t="s">
        <v>5419</v>
      </c>
      <c r="E31" s="538">
        <v>1</v>
      </c>
      <c r="F31" s="554" t="s">
        <v>6984</v>
      </c>
      <c r="G31" s="545">
        <v>116.77423999999999</v>
      </c>
      <c r="H31" s="324">
        <f>IF(G31="","",G31-G31*COMPASS!$U$13)</f>
        <v>116.77423999999999</v>
      </c>
    </row>
    <row r="32" spans="1:8" ht="16.350000000000001" customHeight="1">
      <c r="A32" s="196" t="s">
        <v>3181</v>
      </c>
      <c r="B32" s="318" t="s">
        <v>216</v>
      </c>
      <c r="C32" s="130" t="s">
        <v>3116</v>
      </c>
      <c r="D32" s="37" t="s">
        <v>5420</v>
      </c>
      <c r="E32" s="538">
        <v>1</v>
      </c>
      <c r="F32" s="554" t="s">
        <v>6984</v>
      </c>
      <c r="G32" s="545">
        <v>153.90499199999999</v>
      </c>
      <c r="H32" s="324">
        <f>IF(G32="","",G32-G32*COMPASS!$U$13)</f>
        <v>153.90499199999999</v>
      </c>
    </row>
    <row r="33" spans="1:8" ht="16.350000000000001" customHeight="1">
      <c r="A33" s="196" t="s">
        <v>3182</v>
      </c>
      <c r="B33" s="318" t="s">
        <v>216</v>
      </c>
      <c r="C33" s="130" t="s">
        <v>3117</v>
      </c>
      <c r="D33" s="37" t="s">
        <v>5421</v>
      </c>
      <c r="E33" s="538">
        <v>1</v>
      </c>
      <c r="F33" s="554" t="s">
        <v>6984</v>
      </c>
      <c r="G33" s="545">
        <v>129.04417599999999</v>
      </c>
      <c r="H33" s="324">
        <f>IF(G33="","",G33-G33*COMPASS!$U$13)</f>
        <v>129.04417599999999</v>
      </c>
    </row>
    <row r="34" spans="1:8" ht="16.350000000000001" customHeight="1">
      <c r="A34" s="196" t="s">
        <v>3183</v>
      </c>
      <c r="B34" s="318" t="s">
        <v>216</v>
      </c>
      <c r="C34" s="130" t="s">
        <v>3118</v>
      </c>
      <c r="D34" s="37" t="s">
        <v>5422</v>
      </c>
      <c r="E34" s="538">
        <v>1</v>
      </c>
      <c r="F34" s="554" t="s">
        <v>6984</v>
      </c>
      <c r="G34" s="545">
        <v>182.765264</v>
      </c>
      <c r="H34" s="324">
        <f>IF(G34="","",G34-G34*COMPASS!$U$13)</f>
        <v>182.765264</v>
      </c>
    </row>
    <row r="35" spans="1:8" ht="16.350000000000001" customHeight="1">
      <c r="A35" s="128" t="s">
        <v>581</v>
      </c>
      <c r="B35" s="319"/>
      <c r="C35" s="129"/>
      <c r="D35" s="1066"/>
      <c r="E35" s="540"/>
      <c r="F35" s="71"/>
      <c r="G35" s="541"/>
      <c r="H35" s="324" t="str">
        <f>IF(G35="","",G35-G35*COMPASS!$U$13)</f>
        <v/>
      </c>
    </row>
    <row r="36" spans="1:8" ht="16.350000000000001" customHeight="1">
      <c r="A36" s="196" t="s">
        <v>9420</v>
      </c>
      <c r="B36" s="318" t="s">
        <v>467</v>
      </c>
      <c r="C36" s="130" t="s">
        <v>9421</v>
      </c>
      <c r="D36" s="37" t="s">
        <v>9422</v>
      </c>
      <c r="E36" s="538">
        <v>1</v>
      </c>
      <c r="F36" s="554" t="s">
        <v>6984</v>
      </c>
      <c r="G36" s="545">
        <v>21.997008000000001</v>
      </c>
      <c r="H36" s="324">
        <f>IF(G36="","",G36-G36*COMPASS!$U$13)</f>
        <v>21.997008000000001</v>
      </c>
    </row>
    <row r="37" spans="1:8" ht="16.350000000000001" customHeight="1">
      <c r="A37" s="196" t="s">
        <v>9423</v>
      </c>
      <c r="B37" s="318" t="s">
        <v>467</v>
      </c>
      <c r="C37" s="130" t="s">
        <v>9424</v>
      </c>
      <c r="D37" s="37" t="s">
        <v>9425</v>
      </c>
      <c r="E37" s="538">
        <v>1</v>
      </c>
      <c r="F37" s="554" t="s">
        <v>6984</v>
      </c>
      <c r="G37" s="545">
        <v>29.354032</v>
      </c>
      <c r="H37" s="324">
        <f>IF(G37="","",G37-G37*COMPASS!$U$13)</f>
        <v>29.354032</v>
      </c>
    </row>
    <row r="38" spans="1:8" ht="16.350000000000001" customHeight="1">
      <c r="A38" s="196" t="s">
        <v>9426</v>
      </c>
      <c r="B38" s="318" t="s">
        <v>467</v>
      </c>
      <c r="C38" s="130" t="s">
        <v>9427</v>
      </c>
      <c r="D38" s="37" t="s">
        <v>9428</v>
      </c>
      <c r="E38" s="538">
        <v>1</v>
      </c>
      <c r="F38" s="554" t="s">
        <v>6984</v>
      </c>
      <c r="G38" s="545">
        <v>31.822831999999998</v>
      </c>
      <c r="H38" s="324">
        <f>IF(G38="","",G38-G38*COMPASS!$U$13)</f>
        <v>31.822831999999998</v>
      </c>
    </row>
    <row r="39" spans="1:8" ht="16.350000000000001" customHeight="1">
      <c r="A39" s="196" t="s">
        <v>9429</v>
      </c>
      <c r="B39" s="318" t="s">
        <v>467</v>
      </c>
      <c r="C39" s="130" t="s">
        <v>9430</v>
      </c>
      <c r="D39" s="37" t="s">
        <v>9431</v>
      </c>
      <c r="E39" s="538">
        <v>1</v>
      </c>
      <c r="F39" s="554" t="s">
        <v>6984</v>
      </c>
      <c r="G39" s="539">
        <v>27.0396</v>
      </c>
      <c r="H39" s="324">
        <f>IF(G39="","",G39-G39*COMPASS!$U$13)</f>
        <v>27.0396</v>
      </c>
    </row>
    <row r="40" spans="1:8" ht="16.350000000000001" customHeight="1">
      <c r="A40" s="196" t="s">
        <v>9432</v>
      </c>
      <c r="B40" s="318" t="s">
        <v>467</v>
      </c>
      <c r="C40" s="130" t="s">
        <v>9433</v>
      </c>
      <c r="D40" s="37" t="s">
        <v>9434</v>
      </c>
      <c r="E40" s="538">
        <v>1</v>
      </c>
      <c r="F40" s="554" t="s">
        <v>6984</v>
      </c>
      <c r="G40" s="545">
        <v>42.883056000000003</v>
      </c>
      <c r="H40" s="324">
        <f>IF(G40="","",G40-G40*COMPASS!$U$13)</f>
        <v>42.883056000000003</v>
      </c>
    </row>
    <row r="41" spans="1:8" ht="16.350000000000001" customHeight="1">
      <c r="A41" s="196" t="s">
        <v>427</v>
      </c>
      <c r="B41" s="318" t="s">
        <v>467</v>
      </c>
      <c r="C41" s="130" t="s">
        <v>428</v>
      </c>
      <c r="D41" s="37" t="s">
        <v>5423</v>
      </c>
      <c r="E41" s="538">
        <v>1</v>
      </c>
      <c r="F41" s="554" t="s">
        <v>6984</v>
      </c>
      <c r="G41" s="545">
        <v>55.128303999999993</v>
      </c>
      <c r="H41" s="324">
        <f>IF(G41="","",G41-G41*COMPASS!$U$13)</f>
        <v>55.128303999999993</v>
      </c>
    </row>
    <row r="42" spans="1:8" ht="16.350000000000001" customHeight="1">
      <c r="A42" s="196" t="s">
        <v>415</v>
      </c>
      <c r="B42" s="318" t="s">
        <v>467</v>
      </c>
      <c r="C42" s="130" t="s">
        <v>416</v>
      </c>
      <c r="D42" s="37" t="s">
        <v>5424</v>
      </c>
      <c r="E42" s="538">
        <v>1</v>
      </c>
      <c r="F42" s="554" t="s">
        <v>6984</v>
      </c>
      <c r="G42" s="545">
        <v>77.619072000000003</v>
      </c>
      <c r="H42" s="324">
        <f>IF(G42="","",G42-G42*COMPASS!$U$13)</f>
        <v>77.619072000000003</v>
      </c>
    </row>
    <row r="43" spans="1:8" ht="16.350000000000001" customHeight="1">
      <c r="A43" s="196" t="s">
        <v>540</v>
      </c>
      <c r="B43" s="318" t="s">
        <v>467</v>
      </c>
      <c r="C43" s="130" t="s">
        <v>541</v>
      </c>
      <c r="D43" s="37" t="s">
        <v>5425</v>
      </c>
      <c r="E43" s="538">
        <v>1</v>
      </c>
      <c r="F43" s="554" t="s">
        <v>6984</v>
      </c>
      <c r="G43" s="545">
        <v>98.727311999999998</v>
      </c>
      <c r="H43" s="324">
        <f>IF(G43="","",G43-G43*COMPASS!$U$13)</f>
        <v>98.727311999999998</v>
      </c>
    </row>
    <row r="44" spans="1:8" ht="16.350000000000001" customHeight="1">
      <c r="A44" s="196" t="s">
        <v>435</v>
      </c>
      <c r="B44" s="318" t="s">
        <v>467</v>
      </c>
      <c r="C44" s="130" t="s">
        <v>387</v>
      </c>
      <c r="D44" s="37" t="s">
        <v>5426</v>
      </c>
      <c r="E44" s="538">
        <v>1</v>
      </c>
      <c r="F44" s="554" t="s">
        <v>6984</v>
      </c>
      <c r="G44" s="545">
        <v>98.727311999999998</v>
      </c>
      <c r="H44" s="324">
        <f>IF(G44="","",G44-G44*COMPASS!$U$13)</f>
        <v>98.727311999999998</v>
      </c>
    </row>
    <row r="45" spans="1:8" ht="16.350000000000001" customHeight="1">
      <c r="A45" s="196" t="s">
        <v>388</v>
      </c>
      <c r="B45" s="318" t="s">
        <v>216</v>
      </c>
      <c r="C45" s="130" t="s">
        <v>298</v>
      </c>
      <c r="D45" s="37" t="s">
        <v>5427</v>
      </c>
      <c r="E45" s="538">
        <v>1</v>
      </c>
      <c r="F45" s="554" t="s">
        <v>6984</v>
      </c>
      <c r="G45" s="545">
        <v>116.77423999999999</v>
      </c>
      <c r="H45" s="324">
        <f>IF(G45="","",G45-G45*COMPASS!$U$13)</f>
        <v>116.77423999999999</v>
      </c>
    </row>
    <row r="46" spans="1:8" ht="16.350000000000001" customHeight="1">
      <c r="A46" s="196" t="s">
        <v>299</v>
      </c>
      <c r="B46" s="318" t="s">
        <v>216</v>
      </c>
      <c r="C46" s="130" t="s">
        <v>300</v>
      </c>
      <c r="D46" s="37" t="s">
        <v>5428</v>
      </c>
      <c r="E46" s="538">
        <v>1</v>
      </c>
      <c r="F46" s="554" t="s">
        <v>6984</v>
      </c>
      <c r="G46" s="545">
        <v>153.90499199999999</v>
      </c>
      <c r="H46" s="324">
        <f>IF(G46="","",G46-G46*COMPASS!$U$13)</f>
        <v>153.90499199999999</v>
      </c>
    </row>
    <row r="47" spans="1:8" ht="16.350000000000001" customHeight="1">
      <c r="A47" s="196" t="s">
        <v>549</v>
      </c>
      <c r="B47" s="318" t="s">
        <v>216</v>
      </c>
      <c r="C47" s="130" t="s">
        <v>550</v>
      </c>
      <c r="D47" s="37" t="s">
        <v>5429</v>
      </c>
      <c r="E47" s="538">
        <v>1</v>
      </c>
      <c r="F47" s="554" t="s">
        <v>6984</v>
      </c>
      <c r="G47" s="545">
        <v>129.04417599999999</v>
      </c>
      <c r="H47" s="324">
        <f>IF(G47="","",G47-G47*COMPASS!$U$13)</f>
        <v>129.04417599999999</v>
      </c>
    </row>
    <row r="48" spans="1:8" ht="16.350000000000001" customHeight="1">
      <c r="A48" s="196" t="s">
        <v>551</v>
      </c>
      <c r="B48" s="318" t="s">
        <v>216</v>
      </c>
      <c r="C48" s="130" t="s">
        <v>552</v>
      </c>
      <c r="D48" s="37" t="s">
        <v>5430</v>
      </c>
      <c r="E48" s="538">
        <v>1</v>
      </c>
      <c r="F48" s="554" t="s">
        <v>6984</v>
      </c>
      <c r="G48" s="545">
        <v>182.765264</v>
      </c>
      <c r="H48" s="324">
        <f>IF(G48="","",G48-G48*COMPASS!$U$13)</f>
        <v>182.765264</v>
      </c>
    </row>
    <row r="49" spans="1:8" ht="16.350000000000001" customHeight="1">
      <c r="A49" s="196" t="s">
        <v>425</v>
      </c>
      <c r="B49" s="318" t="s">
        <v>216</v>
      </c>
      <c r="C49" s="130" t="s">
        <v>426</v>
      </c>
      <c r="D49" s="37" t="s">
        <v>5431</v>
      </c>
      <c r="E49" s="538">
        <v>1</v>
      </c>
      <c r="F49" s="554" t="s">
        <v>6984</v>
      </c>
      <c r="G49" s="545">
        <v>150.20179200000001</v>
      </c>
      <c r="H49" s="324">
        <f>IF(G49="","",G49-G49*COMPASS!$U$13)</f>
        <v>150.20179200000001</v>
      </c>
    </row>
    <row r="50" spans="1:8" ht="16.350000000000001" customHeight="1">
      <c r="A50" s="128" t="s">
        <v>582</v>
      </c>
      <c r="B50" s="319"/>
      <c r="C50" s="129"/>
      <c r="D50" s="1066"/>
      <c r="E50" s="540"/>
      <c r="F50" s="71"/>
      <c r="G50" s="541"/>
      <c r="H50" s="324" t="str">
        <f>IF(G50="","",G50-G50*COMPASS!$U$13)</f>
        <v/>
      </c>
    </row>
    <row r="51" spans="1:8" ht="16.350000000000001" customHeight="1">
      <c r="A51" s="196" t="s">
        <v>3184</v>
      </c>
      <c r="B51" s="318" t="s">
        <v>216</v>
      </c>
      <c r="C51" s="130" t="s">
        <v>3119</v>
      </c>
      <c r="D51" s="37" t="s">
        <v>5432</v>
      </c>
      <c r="E51" s="538">
        <v>1</v>
      </c>
      <c r="F51" s="554" t="s">
        <v>6984</v>
      </c>
      <c r="G51" s="545">
        <v>89.814943999999997</v>
      </c>
      <c r="H51" s="324">
        <f>IF(G51="","",G51-G51*COMPASS!$U$13)</f>
        <v>89.814943999999997</v>
      </c>
    </row>
    <row r="52" spans="1:8" ht="16.350000000000001" customHeight="1">
      <c r="A52" s="196" t="s">
        <v>3185</v>
      </c>
      <c r="B52" s="318" t="s">
        <v>467</v>
      </c>
      <c r="C52" s="130" t="s">
        <v>3120</v>
      </c>
      <c r="D52" s="37" t="s">
        <v>5433</v>
      </c>
      <c r="E52" s="538">
        <v>1</v>
      </c>
      <c r="F52" s="554" t="s">
        <v>6984</v>
      </c>
      <c r="G52" s="545">
        <v>77.185200000000009</v>
      </c>
      <c r="H52" s="324">
        <f>IF(G52="","",G52-G52*COMPASS!$U$13)</f>
        <v>77.185200000000009</v>
      </c>
    </row>
    <row r="53" spans="1:8" ht="16.350000000000001" customHeight="1">
      <c r="A53" s="196" t="s">
        <v>3186</v>
      </c>
      <c r="B53" s="318" t="s">
        <v>216</v>
      </c>
      <c r="C53" s="130" t="s">
        <v>3121</v>
      </c>
      <c r="D53" s="37" t="s">
        <v>5434</v>
      </c>
      <c r="E53" s="538">
        <v>1</v>
      </c>
      <c r="F53" s="554" t="s">
        <v>6984</v>
      </c>
      <c r="G53" s="545">
        <v>73.496175999999991</v>
      </c>
      <c r="H53" s="324">
        <f>IF(G53="","",G53-G53*COMPASS!$U$13)</f>
        <v>73.496175999999991</v>
      </c>
    </row>
    <row r="54" spans="1:8" ht="16.350000000000001" customHeight="1">
      <c r="A54" s="196" t="s">
        <v>3187</v>
      </c>
      <c r="B54" s="318" t="s">
        <v>216</v>
      </c>
      <c r="C54" s="130" t="s">
        <v>3122</v>
      </c>
      <c r="D54" s="37" t="s">
        <v>5435</v>
      </c>
      <c r="E54" s="538">
        <v>1</v>
      </c>
      <c r="F54" s="554" t="s">
        <v>6984</v>
      </c>
      <c r="G54" s="545">
        <v>69.348591999999996</v>
      </c>
      <c r="H54" s="324">
        <f>IF(G54="","",G54-G54*COMPASS!$U$13)</f>
        <v>69.348591999999996</v>
      </c>
    </row>
    <row r="55" spans="1:8" ht="16.350000000000001" customHeight="1">
      <c r="A55" s="196" t="s">
        <v>3188</v>
      </c>
      <c r="B55" s="318" t="s">
        <v>216</v>
      </c>
      <c r="C55" s="130" t="s">
        <v>3123</v>
      </c>
      <c r="D55" s="37" t="s">
        <v>5436</v>
      </c>
      <c r="E55" s="538">
        <v>1</v>
      </c>
      <c r="F55" s="554" t="s">
        <v>6984</v>
      </c>
      <c r="G55" s="545">
        <v>65.349135999999987</v>
      </c>
      <c r="H55" s="324">
        <f>IF(G55="","",G55-G55*COMPASS!$U$13)</f>
        <v>65.349135999999987</v>
      </c>
    </row>
    <row r="56" spans="1:8" ht="16.350000000000001" customHeight="1">
      <c r="A56" s="196" t="s">
        <v>3189</v>
      </c>
      <c r="B56" s="318" t="s">
        <v>216</v>
      </c>
      <c r="C56" s="130" t="s">
        <v>3124</v>
      </c>
      <c r="D56" s="37" t="s">
        <v>5437</v>
      </c>
      <c r="E56" s="538">
        <v>1</v>
      </c>
      <c r="F56" s="554" t="s">
        <v>6984</v>
      </c>
      <c r="G56" s="545">
        <v>57.128031999999997</v>
      </c>
      <c r="H56" s="324">
        <f>IF(G56="","",G56-G56*COMPASS!$U$13)</f>
        <v>57.128031999999997</v>
      </c>
    </row>
    <row r="57" spans="1:8" ht="16.350000000000001" customHeight="1">
      <c r="A57" s="410" t="s">
        <v>5438</v>
      </c>
      <c r="B57" s="318" t="s">
        <v>216</v>
      </c>
      <c r="C57" s="130" t="s">
        <v>5439</v>
      </c>
      <c r="D57" s="37" t="s">
        <v>8689</v>
      </c>
      <c r="E57" s="542">
        <v>1</v>
      </c>
      <c r="F57" s="1119" t="s">
        <v>6984</v>
      </c>
      <c r="G57" s="544">
        <v>63.239999999999995</v>
      </c>
      <c r="H57" s="324">
        <f>IF(G57="","",G57-G57*COMPASS!$U$13)</f>
        <v>63.239999999999995</v>
      </c>
    </row>
    <row r="58" spans="1:8" ht="16.350000000000001" customHeight="1">
      <c r="A58" s="196" t="s">
        <v>108</v>
      </c>
      <c r="B58" s="318" t="s">
        <v>571</v>
      </c>
      <c r="C58" s="1118" t="s">
        <v>109</v>
      </c>
      <c r="D58" s="37" t="s">
        <v>5440</v>
      </c>
      <c r="E58" s="542">
        <v>1</v>
      </c>
      <c r="F58" s="1119"/>
      <c r="G58" s="544">
        <v>78.973499999999987</v>
      </c>
      <c r="H58" s="324">
        <f>IF(G58="","",G58-G58*COMPASS!$U$13)</f>
        <v>78.973499999999987</v>
      </c>
    </row>
    <row r="59" spans="1:8" ht="16.350000000000001" customHeight="1">
      <c r="A59" s="196" t="s">
        <v>287</v>
      </c>
      <c r="B59" s="318" t="s">
        <v>571</v>
      </c>
      <c r="C59" s="1118" t="s">
        <v>288</v>
      </c>
      <c r="D59" s="37" t="s">
        <v>5441</v>
      </c>
      <c r="E59" s="542">
        <v>1</v>
      </c>
      <c r="F59" s="1119"/>
      <c r="G59" s="544">
        <v>40.162499999999994</v>
      </c>
      <c r="H59" s="324">
        <f>IF(G59="","",G59-G59*COMPASS!$U$13)</f>
        <v>40.162499999999994</v>
      </c>
    </row>
    <row r="60" spans="1:8" ht="16.350000000000001" customHeight="1">
      <c r="A60" s="128" t="s">
        <v>3125</v>
      </c>
      <c r="B60" s="319"/>
      <c r="C60" s="129"/>
      <c r="D60" s="1066"/>
      <c r="E60" s="540"/>
      <c r="F60" s="71"/>
      <c r="G60" s="541">
        <v>0</v>
      </c>
      <c r="H60" s="324">
        <f>IF(G60="","",G60-G60*COMPASS!$U$13)</f>
        <v>0</v>
      </c>
    </row>
    <row r="61" spans="1:8" ht="16.350000000000001" customHeight="1">
      <c r="A61" s="196" t="s">
        <v>5442</v>
      </c>
      <c r="B61" s="318" t="s">
        <v>216</v>
      </c>
      <c r="C61" s="130" t="s">
        <v>5443</v>
      </c>
      <c r="D61" s="37" t="s">
        <v>5444</v>
      </c>
      <c r="E61" s="542">
        <v>1</v>
      </c>
      <c r="F61" s="554" t="s">
        <v>6984</v>
      </c>
      <c r="G61" s="543">
        <v>189.23159999999999</v>
      </c>
      <c r="H61" s="324">
        <f>IF(G61="","",G61-G61*COMPASS!$U$13)</f>
        <v>189.23159999999999</v>
      </c>
    </row>
    <row r="62" spans="1:8" ht="16.350000000000001" customHeight="1">
      <c r="A62" s="196" t="s">
        <v>5445</v>
      </c>
      <c r="B62" s="318" t="s">
        <v>216</v>
      </c>
      <c r="C62" s="130" t="s">
        <v>5446</v>
      </c>
      <c r="D62" s="37" t="s">
        <v>5447</v>
      </c>
      <c r="E62" s="542">
        <v>1</v>
      </c>
      <c r="F62" s="554" t="s">
        <v>6984</v>
      </c>
      <c r="G62" s="543">
        <v>169.20840000000001</v>
      </c>
      <c r="H62" s="324">
        <f>IF(G62="","",G62-G62*COMPASS!$U$13)</f>
        <v>169.20840000000001</v>
      </c>
    </row>
    <row r="63" spans="1:8" ht="16.350000000000001" customHeight="1">
      <c r="A63" s="196" t="s">
        <v>3244</v>
      </c>
      <c r="B63" s="318" t="s">
        <v>216</v>
      </c>
      <c r="C63" s="130" t="s">
        <v>3242</v>
      </c>
      <c r="D63" s="37" t="s">
        <v>5448</v>
      </c>
      <c r="E63" s="542">
        <v>1</v>
      </c>
      <c r="F63" s="554"/>
      <c r="G63" s="543">
        <v>115.86264</v>
      </c>
      <c r="H63" s="324">
        <f>IF(G63="","",G63-G63*COMPASS!$U$13)</f>
        <v>115.86264</v>
      </c>
    </row>
    <row r="64" spans="1:8" ht="16.350000000000001" customHeight="1">
      <c r="A64" s="410" t="s">
        <v>5449</v>
      </c>
      <c r="B64" s="318" t="s">
        <v>216</v>
      </c>
      <c r="C64" s="130" t="s">
        <v>5450</v>
      </c>
      <c r="D64" s="37" t="s">
        <v>8690</v>
      </c>
      <c r="E64" s="542">
        <v>1</v>
      </c>
      <c r="F64" s="554"/>
      <c r="G64" s="543">
        <v>136.75360000000001</v>
      </c>
      <c r="H64" s="324">
        <f>IF(G64="","",G64-G64*COMPASS!$U$13)</f>
        <v>136.75360000000001</v>
      </c>
    </row>
    <row r="65" spans="1:8" ht="16.350000000000001" customHeight="1">
      <c r="A65" s="196" t="s">
        <v>3245</v>
      </c>
      <c r="B65" s="318" t="s">
        <v>216</v>
      </c>
      <c r="C65" s="130" t="s">
        <v>3243</v>
      </c>
      <c r="D65" s="37" t="s">
        <v>5451</v>
      </c>
      <c r="E65" s="542">
        <v>1</v>
      </c>
      <c r="F65" s="554"/>
      <c r="G65" s="543">
        <v>139.98936</v>
      </c>
      <c r="H65" s="324">
        <f>IF(G65="","",G65-G65*COMPASS!$U$13)</f>
        <v>139.98936</v>
      </c>
    </row>
    <row r="66" spans="1:8" ht="16.350000000000001" customHeight="1">
      <c r="A66" s="196" t="s">
        <v>3190</v>
      </c>
      <c r="B66" s="318" t="s">
        <v>467</v>
      </c>
      <c r="C66" s="130" t="s">
        <v>3126</v>
      </c>
      <c r="D66" s="37" t="s">
        <v>5452</v>
      </c>
      <c r="E66" s="542">
        <v>1</v>
      </c>
      <c r="F66" s="554"/>
      <c r="G66" s="543">
        <v>172.7928</v>
      </c>
      <c r="H66" s="324">
        <f>IF(G66="","",G66-G66*COMPASS!$U$13)</f>
        <v>172.7928</v>
      </c>
    </row>
    <row r="67" spans="1:8" ht="16.350000000000001" customHeight="1">
      <c r="A67" s="410" t="s">
        <v>5617</v>
      </c>
      <c r="B67" s="318" t="s">
        <v>216</v>
      </c>
      <c r="C67" s="130" t="s">
        <v>5618</v>
      </c>
      <c r="D67" s="37" t="s">
        <v>5619</v>
      </c>
      <c r="E67" s="542">
        <v>1</v>
      </c>
      <c r="F67" s="554"/>
      <c r="G67" s="543">
        <v>110.03280000000001</v>
      </c>
      <c r="H67" s="324">
        <f>IF(G67="","",G67-G67*COMPASS!$U$13)</f>
        <v>110.03280000000001</v>
      </c>
    </row>
    <row r="68" spans="1:8" ht="16.350000000000001" customHeight="1">
      <c r="A68" s="196" t="s">
        <v>3191</v>
      </c>
      <c r="B68" s="318" t="s">
        <v>467</v>
      </c>
      <c r="C68" s="130" t="s">
        <v>3127</v>
      </c>
      <c r="D68" s="37" t="s">
        <v>5453</v>
      </c>
      <c r="E68" s="542">
        <v>1</v>
      </c>
      <c r="F68" s="554"/>
      <c r="G68" s="543">
        <v>178.23119999999997</v>
      </c>
      <c r="H68" s="324">
        <f>IF(G68="","",G68-G68*COMPASS!$U$13)</f>
        <v>178.23119999999997</v>
      </c>
    </row>
    <row r="69" spans="1:8" ht="16.350000000000001" customHeight="1">
      <c r="A69" s="196" t="s">
        <v>3192</v>
      </c>
      <c r="B69" s="318" t="s">
        <v>467</v>
      </c>
      <c r="C69" s="130" t="s">
        <v>3128</v>
      </c>
      <c r="D69" s="37" t="s">
        <v>5454</v>
      </c>
      <c r="E69" s="542">
        <v>4</v>
      </c>
      <c r="F69" s="554" t="s">
        <v>6984</v>
      </c>
      <c r="G69" s="544">
        <v>5.6608799999999997</v>
      </c>
      <c r="H69" s="324">
        <f>IF(G69="","",G69-G69*COMPASS!$U$13)</f>
        <v>5.6608799999999997</v>
      </c>
    </row>
    <row r="70" spans="1:8" ht="16.350000000000001" customHeight="1">
      <c r="A70" s="196" t="s">
        <v>3193</v>
      </c>
      <c r="B70" s="318" t="s">
        <v>467</v>
      </c>
      <c r="C70" s="130" t="s">
        <v>3129</v>
      </c>
      <c r="D70" s="37" t="s">
        <v>5455</v>
      </c>
      <c r="E70" s="542">
        <v>4</v>
      </c>
      <c r="F70" s="554" t="s">
        <v>6984</v>
      </c>
      <c r="G70" s="544">
        <v>5.6608799999999997</v>
      </c>
      <c r="H70" s="324">
        <f>IF(G70="","",G70-G70*COMPASS!$U$13)</f>
        <v>5.6608799999999997</v>
      </c>
    </row>
    <row r="71" spans="1:8" ht="16.350000000000001" customHeight="1">
      <c r="A71" s="410" t="s">
        <v>5456</v>
      </c>
      <c r="B71" s="318" t="s">
        <v>216</v>
      </c>
      <c r="C71" s="130" t="s">
        <v>5457</v>
      </c>
      <c r="D71" s="37" t="s">
        <v>5458</v>
      </c>
      <c r="E71" s="542">
        <v>1</v>
      </c>
      <c r="F71" s="554" t="s">
        <v>6984</v>
      </c>
      <c r="G71" s="544">
        <v>6.4024799999999997</v>
      </c>
      <c r="H71" s="324">
        <f>IF(G71="","",G71-G71*COMPASS!$U$13)</f>
        <v>6.4024799999999997</v>
      </c>
    </row>
    <row r="72" spans="1:8" ht="16.350000000000001" customHeight="1">
      <c r="A72" s="410" t="s">
        <v>5459</v>
      </c>
      <c r="B72" s="318" t="s">
        <v>216</v>
      </c>
      <c r="C72" s="130" t="s">
        <v>5460</v>
      </c>
      <c r="D72" s="37" t="s">
        <v>5461</v>
      </c>
      <c r="E72" s="542">
        <v>1</v>
      </c>
      <c r="F72" s="554" t="s">
        <v>6984</v>
      </c>
      <c r="G72" s="544">
        <v>6.7732800000000006</v>
      </c>
      <c r="H72" s="324">
        <f>IF(G72="","",G72-G72*COMPASS!$U$13)</f>
        <v>6.7732800000000006</v>
      </c>
    </row>
    <row r="73" spans="1:8" ht="16.350000000000001" customHeight="1">
      <c r="A73" s="410" t="s">
        <v>5462</v>
      </c>
      <c r="B73" s="318" t="s">
        <v>216</v>
      </c>
      <c r="C73" s="130" t="s">
        <v>5463</v>
      </c>
      <c r="D73" s="37" t="s">
        <v>5464</v>
      </c>
      <c r="E73" s="542">
        <v>1</v>
      </c>
      <c r="F73" s="554" t="s">
        <v>6984</v>
      </c>
      <c r="G73" s="544">
        <v>12.903839999999999</v>
      </c>
      <c r="H73" s="324">
        <f>IF(G73="","",G73-G73*COMPASS!$U$13)</f>
        <v>12.903839999999999</v>
      </c>
    </row>
    <row r="74" spans="1:8" ht="16.350000000000001" customHeight="1">
      <c r="A74" s="410" t="s">
        <v>5465</v>
      </c>
      <c r="B74" s="318" t="s">
        <v>216</v>
      </c>
      <c r="C74" s="130" t="s">
        <v>5466</v>
      </c>
      <c r="D74" s="37" t="s">
        <v>5467</v>
      </c>
      <c r="E74" s="542">
        <v>1</v>
      </c>
      <c r="F74" s="554" t="s">
        <v>6984</v>
      </c>
      <c r="G74" s="544">
        <v>13.57128</v>
      </c>
      <c r="H74" s="324">
        <f>IF(G74="","",G74-G74*COMPASS!$U$13)</f>
        <v>13.57128</v>
      </c>
    </row>
    <row r="75" spans="1:8" ht="16.350000000000001" customHeight="1">
      <c r="A75" s="410" t="s">
        <v>5468</v>
      </c>
      <c r="B75" s="318" t="s">
        <v>216</v>
      </c>
      <c r="C75" s="130" t="s">
        <v>5469</v>
      </c>
      <c r="D75" s="37" t="s">
        <v>5470</v>
      </c>
      <c r="E75" s="542">
        <v>1</v>
      </c>
      <c r="F75" s="554" t="s">
        <v>6984</v>
      </c>
      <c r="G75" s="544">
        <v>19.7316</v>
      </c>
      <c r="H75" s="324">
        <f>IF(G75="","",G75-G75*COMPASS!$U$13)</f>
        <v>19.7316</v>
      </c>
    </row>
    <row r="76" spans="1:8" ht="16.350000000000001" customHeight="1">
      <c r="A76" s="410" t="s">
        <v>5471</v>
      </c>
      <c r="B76" s="318" t="s">
        <v>216</v>
      </c>
      <c r="C76" s="130" t="s">
        <v>5472</v>
      </c>
      <c r="D76" s="37" t="s">
        <v>5473</v>
      </c>
      <c r="E76" s="542">
        <v>1</v>
      </c>
      <c r="F76" s="554" t="s">
        <v>6984</v>
      </c>
      <c r="G76" s="544">
        <v>20.739600000000003</v>
      </c>
      <c r="H76" s="324">
        <f>IF(G76="","",G76-G76*COMPASS!$U$13)</f>
        <v>20.739600000000003</v>
      </c>
    </row>
    <row r="77" spans="1:8" ht="16.350000000000001" customHeight="1">
      <c r="A77" s="410" t="s">
        <v>5474</v>
      </c>
      <c r="B77" s="318" t="s">
        <v>216</v>
      </c>
      <c r="C77" s="130" t="s">
        <v>5475</v>
      </c>
      <c r="D77" s="37" t="s">
        <v>5476</v>
      </c>
      <c r="E77" s="542">
        <v>1</v>
      </c>
      <c r="F77" s="554" t="s">
        <v>6984</v>
      </c>
      <c r="G77" s="544">
        <v>26.334</v>
      </c>
      <c r="H77" s="324">
        <f>IF(G77="","",G77-G77*COMPASS!$U$13)</f>
        <v>26.334</v>
      </c>
    </row>
    <row r="78" spans="1:8" ht="16.350000000000001" customHeight="1">
      <c r="A78" s="410" t="s">
        <v>5477</v>
      </c>
      <c r="B78" s="318" t="s">
        <v>216</v>
      </c>
      <c r="C78" s="130" t="s">
        <v>5478</v>
      </c>
      <c r="D78" s="37" t="s">
        <v>5479</v>
      </c>
      <c r="E78" s="542">
        <v>1</v>
      </c>
      <c r="F78" s="554" t="s">
        <v>6984</v>
      </c>
      <c r="G78" s="544">
        <v>27.72</v>
      </c>
      <c r="H78" s="324">
        <f>IF(G78="","",G78-G78*COMPASS!$U$13)</f>
        <v>27.72</v>
      </c>
    </row>
    <row r="79" spans="1:8" ht="16.350000000000001" customHeight="1">
      <c r="A79" s="410" t="s">
        <v>13698</v>
      </c>
      <c r="B79" s="318" t="s">
        <v>216</v>
      </c>
      <c r="C79" s="130" t="s">
        <v>13653</v>
      </c>
      <c r="D79" s="37" t="s">
        <v>13654</v>
      </c>
      <c r="E79" s="542">
        <v>1</v>
      </c>
      <c r="F79" s="554"/>
      <c r="G79" s="544">
        <v>19.555199999999999</v>
      </c>
      <c r="H79" s="324">
        <f>IF(G79="","",G79-G79*COMPASS!$U$13)</f>
        <v>19.555199999999999</v>
      </c>
    </row>
    <row r="80" spans="1:8" ht="16.350000000000001" customHeight="1">
      <c r="A80" s="196" t="s">
        <v>5480</v>
      </c>
      <c r="B80" s="318" t="s">
        <v>216</v>
      </c>
      <c r="C80" s="130" t="s">
        <v>5481</v>
      </c>
      <c r="D80" s="37" t="s">
        <v>5482</v>
      </c>
      <c r="E80" s="542">
        <v>1</v>
      </c>
      <c r="F80" s="554" t="s">
        <v>6984</v>
      </c>
      <c r="G80" s="544">
        <v>98.336160000000007</v>
      </c>
      <c r="H80" s="324">
        <f>IF(G80="","",G80-G80*COMPASS!$U$13)</f>
        <v>98.336160000000007</v>
      </c>
    </row>
    <row r="81" spans="1:8" ht="16.350000000000001" customHeight="1">
      <c r="A81" s="196" t="s">
        <v>5483</v>
      </c>
      <c r="B81" s="318" t="s">
        <v>216</v>
      </c>
      <c r="C81" s="130" t="s">
        <v>5484</v>
      </c>
      <c r="D81" s="37" t="s">
        <v>5485</v>
      </c>
      <c r="E81" s="542">
        <v>1</v>
      </c>
      <c r="F81" s="554" t="s">
        <v>6984</v>
      </c>
      <c r="G81" s="544">
        <v>110.12759999999999</v>
      </c>
      <c r="H81" s="324">
        <f>IF(G81="","",G81-G81*COMPASS!$U$13)</f>
        <v>110.12759999999999</v>
      </c>
    </row>
    <row r="82" spans="1:8" ht="16.350000000000001" customHeight="1">
      <c r="A82" s="196" t="s">
        <v>5486</v>
      </c>
      <c r="B82" s="318" t="s">
        <v>216</v>
      </c>
      <c r="C82" s="130" t="s">
        <v>5487</v>
      </c>
      <c r="D82" s="37" t="s">
        <v>5488</v>
      </c>
      <c r="E82" s="542">
        <v>1</v>
      </c>
      <c r="F82" s="554" t="s">
        <v>6984</v>
      </c>
      <c r="G82" s="544">
        <v>103.25544000000001</v>
      </c>
      <c r="H82" s="324">
        <f>IF(G82="","",G82-G82*COMPASS!$U$13)</f>
        <v>103.25544000000001</v>
      </c>
    </row>
    <row r="83" spans="1:8" ht="16.350000000000001" customHeight="1">
      <c r="A83" s="196" t="s">
        <v>5489</v>
      </c>
      <c r="B83" s="318" t="s">
        <v>216</v>
      </c>
      <c r="C83" s="130" t="s">
        <v>5490</v>
      </c>
      <c r="D83" s="37" t="s">
        <v>5491</v>
      </c>
      <c r="E83" s="542">
        <v>1</v>
      </c>
      <c r="F83" s="554" t="s">
        <v>6984</v>
      </c>
      <c r="G83" s="544">
        <v>115.61544000000001</v>
      </c>
      <c r="H83" s="324">
        <f>IF(G83="","",G83-G83*COMPASS!$U$13)</f>
        <v>115.61544000000001</v>
      </c>
    </row>
    <row r="84" spans="1:8" ht="16.350000000000001" customHeight="1">
      <c r="A84" s="196" t="s">
        <v>5492</v>
      </c>
      <c r="B84" s="318" t="s">
        <v>467</v>
      </c>
      <c r="C84" s="130" t="s">
        <v>5493</v>
      </c>
      <c r="D84" s="37" t="s">
        <v>8691</v>
      </c>
      <c r="E84" s="542">
        <v>1</v>
      </c>
      <c r="F84" s="554" t="s">
        <v>6984</v>
      </c>
      <c r="G84" s="544">
        <v>21.209759999999999</v>
      </c>
      <c r="H84" s="324">
        <f>IF(G84="","",G84-G84*COMPASS!$U$13)</f>
        <v>21.209759999999999</v>
      </c>
    </row>
    <row r="85" spans="1:8" ht="16.350000000000001" customHeight="1">
      <c r="A85" s="196" t="s">
        <v>5494</v>
      </c>
      <c r="B85" s="318" t="s">
        <v>467</v>
      </c>
      <c r="C85" s="130" t="s">
        <v>5495</v>
      </c>
      <c r="D85" s="37" t="s">
        <v>5496</v>
      </c>
      <c r="E85" s="542">
        <v>1</v>
      </c>
      <c r="F85" s="554" t="s">
        <v>6984</v>
      </c>
      <c r="G85" s="544">
        <v>29.787600000000001</v>
      </c>
      <c r="H85" s="324">
        <f>IF(G85="","",G85-G85*COMPASS!$U$13)</f>
        <v>29.787600000000001</v>
      </c>
    </row>
    <row r="86" spans="1:8" ht="16.350000000000001" customHeight="1">
      <c r="A86" s="410" t="s">
        <v>5497</v>
      </c>
      <c r="B86" s="318" t="s">
        <v>216</v>
      </c>
      <c r="C86" s="130" t="s">
        <v>5498</v>
      </c>
      <c r="D86" s="37" t="s">
        <v>5499</v>
      </c>
      <c r="E86" s="542">
        <v>1</v>
      </c>
      <c r="F86" s="554" t="s">
        <v>6984</v>
      </c>
      <c r="G86" s="544">
        <v>39.0398</v>
      </c>
      <c r="H86" s="324">
        <f>IF(G86="","",G86-G86*COMPASS!$U$13)</f>
        <v>39.0398</v>
      </c>
    </row>
    <row r="87" spans="1:8" ht="16.350000000000001" customHeight="1">
      <c r="A87" s="196" t="s">
        <v>3194</v>
      </c>
      <c r="B87" s="318" t="s">
        <v>216</v>
      </c>
      <c r="C87" s="130" t="s">
        <v>3130</v>
      </c>
      <c r="D87" s="37" t="s">
        <v>5500</v>
      </c>
      <c r="E87" s="542">
        <v>1</v>
      </c>
      <c r="F87" s="554" t="s">
        <v>6984</v>
      </c>
      <c r="G87" s="544">
        <v>35.942879999999995</v>
      </c>
      <c r="H87" s="324">
        <f>IF(G87="","",G87-G87*COMPASS!$U$13)</f>
        <v>35.942879999999995</v>
      </c>
    </row>
    <row r="88" spans="1:8" ht="16.350000000000001" customHeight="1">
      <c r="A88" s="196" t="s">
        <v>3195</v>
      </c>
      <c r="B88" s="318" t="s">
        <v>467</v>
      </c>
      <c r="C88" s="130" t="s">
        <v>3131</v>
      </c>
      <c r="D88" s="37" t="s">
        <v>5501</v>
      </c>
      <c r="E88" s="542">
        <v>1</v>
      </c>
      <c r="F88" s="554" t="s">
        <v>6984</v>
      </c>
      <c r="G88" s="544">
        <v>38.192399999999999</v>
      </c>
      <c r="H88" s="324">
        <f>IF(G88="","",G88-G88*COMPASS!$U$13)</f>
        <v>38.192399999999999</v>
      </c>
    </row>
    <row r="89" spans="1:8" ht="16.350000000000001" customHeight="1">
      <c r="A89" s="196" t="s">
        <v>3196</v>
      </c>
      <c r="B89" s="318" t="s">
        <v>467</v>
      </c>
      <c r="C89" s="130" t="s">
        <v>3132</v>
      </c>
      <c r="D89" s="37" t="s">
        <v>5502</v>
      </c>
      <c r="E89" s="542">
        <v>1</v>
      </c>
      <c r="F89" s="554" t="s">
        <v>6984</v>
      </c>
      <c r="G89" s="544">
        <v>45.361200000000004</v>
      </c>
      <c r="H89" s="324">
        <f>IF(G89="","",G89-G89*COMPASS!$U$13)</f>
        <v>45.361200000000004</v>
      </c>
    </row>
    <row r="90" spans="1:8" ht="16.350000000000001" customHeight="1">
      <c r="A90" s="196" t="s">
        <v>5503</v>
      </c>
      <c r="B90" s="318" t="s">
        <v>216</v>
      </c>
      <c r="C90" s="130" t="s">
        <v>5504</v>
      </c>
      <c r="D90" s="37" t="s">
        <v>5505</v>
      </c>
      <c r="E90" s="542">
        <v>1</v>
      </c>
      <c r="F90" s="554" t="s">
        <v>6984</v>
      </c>
      <c r="G90" s="544">
        <v>89.931360000000012</v>
      </c>
      <c r="H90" s="324">
        <f>IF(G90="","",G90-G90*COMPASS!$U$13)</f>
        <v>89.931360000000012</v>
      </c>
    </row>
    <row r="91" spans="1:8" ht="16.350000000000001" customHeight="1">
      <c r="A91" s="196" t="s">
        <v>5506</v>
      </c>
      <c r="B91" s="318" t="s">
        <v>216</v>
      </c>
      <c r="C91" s="130" t="s">
        <v>5507</v>
      </c>
      <c r="D91" s="37" t="s">
        <v>5508</v>
      </c>
      <c r="E91" s="542">
        <v>1</v>
      </c>
      <c r="F91" s="554" t="s">
        <v>6984</v>
      </c>
      <c r="G91" s="544">
        <v>66.274320000000003</v>
      </c>
      <c r="H91" s="324">
        <f>IF(G91="","",G91-G91*COMPASS!$U$13)</f>
        <v>66.274320000000003</v>
      </c>
    </row>
    <row r="92" spans="1:8" ht="16.350000000000001" customHeight="1">
      <c r="A92" s="196" t="s">
        <v>5509</v>
      </c>
      <c r="B92" s="318" t="s">
        <v>571</v>
      </c>
      <c r="C92" s="1118" t="s">
        <v>5510</v>
      </c>
      <c r="D92" s="37" t="s">
        <v>5511</v>
      </c>
      <c r="E92" s="542">
        <v>1</v>
      </c>
      <c r="F92" s="1119"/>
      <c r="G92" s="544">
        <v>46.792499999999997</v>
      </c>
      <c r="H92" s="324">
        <f>IF(G92="","",G92-G92*COMPASS!$U$13)</f>
        <v>46.792499999999997</v>
      </c>
    </row>
    <row r="93" spans="1:8" ht="16.350000000000001" customHeight="1">
      <c r="A93" s="196" t="s">
        <v>13699</v>
      </c>
      <c r="B93" s="318" t="s">
        <v>216</v>
      </c>
      <c r="C93" s="130" t="s">
        <v>13655</v>
      </c>
      <c r="D93" s="37" t="s">
        <v>13656</v>
      </c>
      <c r="E93" s="542">
        <v>1</v>
      </c>
      <c r="F93" s="346"/>
      <c r="G93" s="544">
        <v>75.938999999999993</v>
      </c>
      <c r="H93" s="324">
        <f>IF(G93="","",G93-G93*COMPASS!$U$13)</f>
        <v>75.938999999999993</v>
      </c>
    </row>
    <row r="94" spans="1:8" ht="16.350000000000001" customHeight="1">
      <c r="A94" s="410" t="s">
        <v>5512</v>
      </c>
      <c r="B94" s="318" t="s">
        <v>216</v>
      </c>
      <c r="C94" s="130" t="s">
        <v>5513</v>
      </c>
      <c r="D94" s="37" t="s">
        <v>5514</v>
      </c>
      <c r="E94" s="542">
        <v>1</v>
      </c>
      <c r="F94" s="554" t="s">
        <v>6984</v>
      </c>
      <c r="G94" s="544">
        <v>84.353999999999985</v>
      </c>
      <c r="H94" s="324">
        <f>IF(G94="","",G94-G94*COMPASS!$U$13)</f>
        <v>84.353999999999985</v>
      </c>
    </row>
    <row r="95" spans="1:8" ht="16.350000000000001" customHeight="1">
      <c r="A95" s="410" t="s">
        <v>5515</v>
      </c>
      <c r="B95" s="318" t="s">
        <v>216</v>
      </c>
      <c r="C95" s="130" t="s">
        <v>5516</v>
      </c>
      <c r="D95" s="37" t="s">
        <v>5517</v>
      </c>
      <c r="E95" s="542">
        <v>1</v>
      </c>
      <c r="F95" s="554" t="s">
        <v>6984</v>
      </c>
      <c r="G95" s="544">
        <v>94.936499999999981</v>
      </c>
      <c r="H95" s="324">
        <f>IF(G95="","",G95-G95*COMPASS!$U$13)</f>
        <v>94.936499999999981</v>
      </c>
    </row>
    <row r="96" spans="1:8" ht="16.350000000000001" customHeight="1">
      <c r="A96" s="410" t="s">
        <v>5518</v>
      </c>
      <c r="B96" s="318" t="s">
        <v>216</v>
      </c>
      <c r="C96" s="130" t="s">
        <v>5519</v>
      </c>
      <c r="D96" s="37" t="s">
        <v>5520</v>
      </c>
      <c r="E96" s="542">
        <v>1</v>
      </c>
      <c r="F96" s="554" t="s">
        <v>6984</v>
      </c>
      <c r="G96" s="544">
        <v>105.417</v>
      </c>
      <c r="H96" s="324">
        <f>IF(G96="","",G96-G96*COMPASS!$U$13)</f>
        <v>105.417</v>
      </c>
    </row>
    <row r="97" spans="1:8" ht="16.350000000000001" customHeight="1">
      <c r="A97" s="410" t="s">
        <v>5521</v>
      </c>
      <c r="B97" s="318" t="s">
        <v>216</v>
      </c>
      <c r="C97" s="130" t="s">
        <v>5522</v>
      </c>
      <c r="D97" s="37" t="s">
        <v>5523</v>
      </c>
      <c r="E97" s="542">
        <v>1</v>
      </c>
      <c r="F97" s="554" t="s">
        <v>6984</v>
      </c>
      <c r="G97" s="544">
        <v>118.14149999999999</v>
      </c>
      <c r="H97" s="324">
        <f>IF(G97="","",G97-G97*COMPASS!$U$13)</f>
        <v>118.14149999999999</v>
      </c>
    </row>
    <row r="98" spans="1:8" ht="16.350000000000001" customHeight="1">
      <c r="A98" s="196" t="s">
        <v>13700</v>
      </c>
      <c r="B98" s="318" t="s">
        <v>216</v>
      </c>
      <c r="C98" s="130" t="s">
        <v>13657</v>
      </c>
      <c r="D98" s="37" t="s">
        <v>13658</v>
      </c>
      <c r="E98" s="542">
        <v>1</v>
      </c>
      <c r="F98" s="346"/>
      <c r="G98" s="544">
        <v>135.864</v>
      </c>
      <c r="H98" s="324">
        <f>IF(G98="","",G98-G98*COMPASS!$U$13)</f>
        <v>135.864</v>
      </c>
    </row>
    <row r="99" spans="1:8" ht="16.350000000000001" customHeight="1">
      <c r="A99" s="410" t="s">
        <v>5524</v>
      </c>
      <c r="B99" s="318" t="s">
        <v>216</v>
      </c>
      <c r="C99" s="130" t="s">
        <v>5525</v>
      </c>
      <c r="D99" s="37" t="s">
        <v>5526</v>
      </c>
      <c r="E99" s="542">
        <v>1</v>
      </c>
      <c r="F99" s="554" t="s">
        <v>6984</v>
      </c>
      <c r="G99" s="544">
        <v>135.09899999999999</v>
      </c>
      <c r="H99" s="324">
        <f>IF(G99="","",G99-G99*COMPASS!$U$13)</f>
        <v>135.09899999999999</v>
      </c>
    </row>
    <row r="100" spans="1:8" ht="16.350000000000001" customHeight="1">
      <c r="A100" s="196" t="s">
        <v>13701</v>
      </c>
      <c r="B100" s="318" t="s">
        <v>216</v>
      </c>
      <c r="C100" s="130" t="s">
        <v>13659</v>
      </c>
      <c r="D100" s="37" t="s">
        <v>13660</v>
      </c>
      <c r="E100" s="542">
        <v>1</v>
      </c>
      <c r="F100" s="346"/>
      <c r="G100" s="544">
        <v>155.3715</v>
      </c>
      <c r="H100" s="324">
        <f>IF(G100="","",G100-G100*COMPASS!$U$13)</f>
        <v>155.3715</v>
      </c>
    </row>
    <row r="101" spans="1:8" ht="16.350000000000001" customHeight="1">
      <c r="A101" s="410" t="s">
        <v>5527</v>
      </c>
      <c r="B101" s="318" t="s">
        <v>216</v>
      </c>
      <c r="C101" s="130" t="s">
        <v>5528</v>
      </c>
      <c r="D101" s="37" t="s">
        <v>5529</v>
      </c>
      <c r="E101" s="542">
        <v>1</v>
      </c>
      <c r="F101" s="554" t="s">
        <v>6984</v>
      </c>
      <c r="G101" s="544">
        <v>92.769000000000005</v>
      </c>
      <c r="H101" s="324">
        <f>IF(G101="","",G101-G101*COMPASS!$U$13)</f>
        <v>92.769000000000005</v>
      </c>
    </row>
    <row r="102" spans="1:8" ht="16.350000000000001" customHeight="1">
      <c r="A102" s="410" t="s">
        <v>5530</v>
      </c>
      <c r="B102" s="318" t="s">
        <v>216</v>
      </c>
      <c r="C102" s="130" t="s">
        <v>5531</v>
      </c>
      <c r="D102" s="37" t="s">
        <v>5532</v>
      </c>
      <c r="E102" s="542">
        <v>1</v>
      </c>
      <c r="F102" s="554" t="s">
        <v>6984</v>
      </c>
      <c r="G102" s="544">
        <v>103.32600000000001</v>
      </c>
      <c r="H102" s="324">
        <f>IF(G102="","",G102-G102*COMPASS!$U$13)</f>
        <v>103.32600000000001</v>
      </c>
    </row>
    <row r="103" spans="1:8" ht="16.350000000000001" customHeight="1">
      <c r="A103" s="410" t="s">
        <v>5533</v>
      </c>
      <c r="B103" s="318" t="s">
        <v>216</v>
      </c>
      <c r="C103" s="130" t="s">
        <v>5534</v>
      </c>
      <c r="D103" s="37" t="s">
        <v>5535</v>
      </c>
      <c r="E103" s="542">
        <v>1</v>
      </c>
      <c r="F103" s="554" t="s">
        <v>6984</v>
      </c>
      <c r="G103" s="544">
        <v>113.85749999999999</v>
      </c>
      <c r="H103" s="324">
        <f>IF(G103="","",G103-G103*COMPASS!$U$13)</f>
        <v>113.85749999999999</v>
      </c>
    </row>
    <row r="104" spans="1:8" ht="16.350000000000001" customHeight="1">
      <c r="A104" s="410" t="s">
        <v>5536</v>
      </c>
      <c r="B104" s="318" t="s">
        <v>216</v>
      </c>
      <c r="C104" s="130" t="s">
        <v>5537</v>
      </c>
      <c r="D104" s="37" t="s">
        <v>5538</v>
      </c>
      <c r="E104" s="542">
        <v>1</v>
      </c>
      <c r="F104" s="554" t="s">
        <v>6984</v>
      </c>
      <c r="G104" s="544">
        <v>135.09899999999999</v>
      </c>
      <c r="H104" s="324">
        <f>IF(G104="","",G104-G104*COMPASS!$U$13)</f>
        <v>135.09899999999999</v>
      </c>
    </row>
    <row r="105" spans="1:8" ht="16.350000000000001" customHeight="1">
      <c r="A105" s="410" t="s">
        <v>5539</v>
      </c>
      <c r="B105" s="318" t="s">
        <v>216</v>
      </c>
      <c r="C105" s="130" t="s">
        <v>5540</v>
      </c>
      <c r="D105" s="37" t="s">
        <v>5541</v>
      </c>
      <c r="E105" s="542">
        <v>1</v>
      </c>
      <c r="F105" s="554" t="s">
        <v>6984</v>
      </c>
      <c r="G105" s="544">
        <v>151.92899999999997</v>
      </c>
      <c r="H105" s="324">
        <f>IF(G105="","",G105-G105*COMPASS!$U$13)</f>
        <v>151.92899999999997</v>
      </c>
    </row>
    <row r="106" spans="1:8" ht="16.350000000000001" customHeight="1">
      <c r="A106" s="128" t="s">
        <v>443</v>
      </c>
      <c r="B106" s="457"/>
      <c r="C106" s="129"/>
      <c r="D106" s="1066"/>
      <c r="E106" s="540"/>
      <c r="F106" s="71"/>
      <c r="G106" s="541">
        <v>0</v>
      </c>
      <c r="H106" s="324">
        <f>IF(G106="","",G106-G106*COMPASS!$U$13)</f>
        <v>0</v>
      </c>
    </row>
    <row r="107" spans="1:8" ht="16.350000000000001" customHeight="1">
      <c r="A107" s="196" t="s">
        <v>5542</v>
      </c>
      <c r="B107" s="318" t="s">
        <v>216</v>
      </c>
      <c r="C107" s="130" t="s">
        <v>5543</v>
      </c>
      <c r="D107" s="37" t="s">
        <v>5544</v>
      </c>
      <c r="E107" s="538">
        <v>1</v>
      </c>
      <c r="F107" s="554" t="s">
        <v>6984</v>
      </c>
      <c r="G107" s="545">
        <v>188.98663999999999</v>
      </c>
      <c r="H107" s="324">
        <f>IF(G107="","",G107-G107*COMPASS!$U$13)</f>
        <v>188.98663999999999</v>
      </c>
    </row>
    <row r="108" spans="1:8" ht="16.350000000000001" customHeight="1">
      <c r="A108" s="410" t="s">
        <v>13702</v>
      </c>
      <c r="B108" s="318" t="s">
        <v>216</v>
      </c>
      <c r="C108" s="130" t="s">
        <v>13661</v>
      </c>
      <c r="D108" s="37" t="s">
        <v>13662</v>
      </c>
      <c r="E108" s="542">
        <v>1</v>
      </c>
      <c r="F108" s="554"/>
      <c r="G108" s="544">
        <v>192.90600000000001</v>
      </c>
      <c r="H108" s="324">
        <f>IF(G108="","",G108-G108*COMPASS!$U$13)</f>
        <v>192.90600000000001</v>
      </c>
    </row>
    <row r="109" spans="1:8" ht="16.350000000000001" customHeight="1">
      <c r="A109" s="196" t="s">
        <v>5545</v>
      </c>
      <c r="B109" s="318" t="s">
        <v>216</v>
      </c>
      <c r="C109" s="130" t="s">
        <v>5546</v>
      </c>
      <c r="D109" s="37" t="s">
        <v>5547</v>
      </c>
      <c r="E109" s="538">
        <v>1</v>
      </c>
      <c r="F109" s="554" t="s">
        <v>6984</v>
      </c>
      <c r="G109" s="545">
        <v>168.98936</v>
      </c>
      <c r="H109" s="324">
        <f>IF(G109="","",G109-G109*COMPASS!$U$13)</f>
        <v>168.98936</v>
      </c>
    </row>
    <row r="110" spans="1:8" ht="16.350000000000001" customHeight="1">
      <c r="A110" s="410" t="s">
        <v>13703</v>
      </c>
      <c r="B110" s="318" t="s">
        <v>216</v>
      </c>
      <c r="C110" s="130" t="s">
        <v>13663</v>
      </c>
      <c r="D110" s="37" t="s">
        <v>13664</v>
      </c>
      <c r="E110" s="542">
        <v>1</v>
      </c>
      <c r="F110" s="554"/>
      <c r="G110" s="544">
        <v>172.494</v>
      </c>
      <c r="H110" s="324">
        <f>IF(G110="","",G110-G110*COMPASS!$U$13)</f>
        <v>172.494</v>
      </c>
    </row>
    <row r="111" spans="1:8" ht="16.350000000000001" customHeight="1">
      <c r="A111" s="196" t="s">
        <v>3248</v>
      </c>
      <c r="B111" s="318" t="s">
        <v>216</v>
      </c>
      <c r="C111" s="130" t="s">
        <v>3246</v>
      </c>
      <c r="D111" s="37" t="s">
        <v>5548</v>
      </c>
      <c r="E111" s="538">
        <v>1</v>
      </c>
      <c r="F111" s="554"/>
      <c r="G111" s="539">
        <v>115.71265599999998</v>
      </c>
      <c r="H111" s="324">
        <f>IF(G111="","",G111-G111*COMPASS!$U$13)</f>
        <v>115.71265599999998</v>
      </c>
    </row>
    <row r="112" spans="1:8" ht="16.350000000000001" customHeight="1">
      <c r="A112" s="196" t="s">
        <v>3249</v>
      </c>
      <c r="B112" s="318" t="s">
        <v>216</v>
      </c>
      <c r="C112" s="130" t="s">
        <v>3247</v>
      </c>
      <c r="D112" s="37" t="s">
        <v>5549</v>
      </c>
      <c r="E112" s="538">
        <v>1</v>
      </c>
      <c r="F112" s="554"/>
      <c r="G112" s="539">
        <v>139.808144</v>
      </c>
      <c r="H112" s="324">
        <f>IF(G112="","",G112-G112*COMPASS!$U$13)</f>
        <v>139.808144</v>
      </c>
    </row>
    <row r="113" spans="1:8" ht="16.350000000000001" customHeight="1">
      <c r="A113" s="196" t="s">
        <v>3197</v>
      </c>
      <c r="B113" s="318" t="s">
        <v>467</v>
      </c>
      <c r="C113" s="130" t="s">
        <v>3133</v>
      </c>
      <c r="D113" s="37" t="s">
        <v>5550</v>
      </c>
      <c r="E113" s="538">
        <v>1</v>
      </c>
      <c r="F113" s="554"/>
      <c r="G113" s="539">
        <v>172.56912</v>
      </c>
      <c r="H113" s="324">
        <f>IF(G113="","",G113-G113*COMPASS!$U$13)</f>
        <v>172.56912</v>
      </c>
    </row>
    <row r="114" spans="1:8" ht="16.350000000000001" customHeight="1">
      <c r="A114" s="196" t="s">
        <v>13704</v>
      </c>
      <c r="B114" s="318" t="s">
        <v>216</v>
      </c>
      <c r="C114" s="130" t="s">
        <v>13665</v>
      </c>
      <c r="D114" s="37" t="s">
        <v>13666</v>
      </c>
      <c r="E114" s="538">
        <v>1</v>
      </c>
      <c r="F114" s="554"/>
      <c r="G114" s="539">
        <v>201.34800000000001</v>
      </c>
      <c r="H114" s="324">
        <f>IF(G114="","",G114-G114*COMPASS!$U$13)</f>
        <v>201.34800000000001</v>
      </c>
    </row>
    <row r="115" spans="1:8" ht="16.350000000000001" customHeight="1">
      <c r="A115" s="196" t="s">
        <v>3198</v>
      </c>
      <c r="B115" s="318" t="s">
        <v>216</v>
      </c>
      <c r="C115" s="130" t="s">
        <v>3134</v>
      </c>
      <c r="D115" s="37" t="s">
        <v>5551</v>
      </c>
      <c r="E115" s="538">
        <v>1</v>
      </c>
      <c r="F115" s="554"/>
      <c r="G115" s="539">
        <v>178.00047999999998</v>
      </c>
      <c r="H115" s="324">
        <f>IF(G115="","",G115-G115*COMPASS!$U$13)</f>
        <v>178.00047999999998</v>
      </c>
    </row>
    <row r="116" spans="1:8" ht="16.350000000000001" customHeight="1">
      <c r="A116" s="410" t="s">
        <v>13705</v>
      </c>
      <c r="B116" s="318" t="s">
        <v>216</v>
      </c>
      <c r="C116" s="130" t="s">
        <v>13667</v>
      </c>
      <c r="D116" s="37" t="s">
        <v>13668</v>
      </c>
      <c r="E116" s="542">
        <v>1</v>
      </c>
      <c r="F116" s="554"/>
      <c r="G116" s="544">
        <v>206.892</v>
      </c>
      <c r="H116" s="324">
        <f>IF(G116="","",G116-G116*COMPASS!$U$13)</f>
        <v>206.892</v>
      </c>
    </row>
    <row r="117" spans="1:8" ht="16.350000000000001" customHeight="1">
      <c r="A117" s="196" t="s">
        <v>419</v>
      </c>
      <c r="B117" s="318" t="s">
        <v>467</v>
      </c>
      <c r="C117" s="130" t="s">
        <v>420</v>
      </c>
      <c r="D117" s="37" t="s">
        <v>5552</v>
      </c>
      <c r="E117" s="538">
        <v>4</v>
      </c>
      <c r="F117" s="554" t="s">
        <v>6984</v>
      </c>
      <c r="G117" s="545">
        <v>5.6535519999999995</v>
      </c>
      <c r="H117" s="324">
        <f>IF(G117="","",G117-G117*COMPASS!$U$13)</f>
        <v>5.6535519999999995</v>
      </c>
    </row>
    <row r="118" spans="1:8" ht="16.350000000000001" customHeight="1">
      <c r="A118" s="196" t="s">
        <v>421</v>
      </c>
      <c r="B118" s="318" t="s">
        <v>467</v>
      </c>
      <c r="C118" s="130" t="s">
        <v>422</v>
      </c>
      <c r="D118" s="37" t="s">
        <v>5553</v>
      </c>
      <c r="E118" s="538">
        <v>4</v>
      </c>
      <c r="F118" s="554" t="s">
        <v>6984</v>
      </c>
      <c r="G118" s="545">
        <v>5.6535519999999995</v>
      </c>
      <c r="H118" s="324">
        <f>IF(G118="","",G118-G118*COMPASS!$U$13)</f>
        <v>5.6535519999999995</v>
      </c>
    </row>
    <row r="119" spans="1:8" ht="16.350000000000001" customHeight="1">
      <c r="A119" s="196" t="s">
        <v>5554</v>
      </c>
      <c r="B119" s="318" t="s">
        <v>216</v>
      </c>
      <c r="C119" s="130" t="s">
        <v>5555</v>
      </c>
      <c r="D119" s="37" t="s">
        <v>5556</v>
      </c>
      <c r="E119" s="542">
        <v>1</v>
      </c>
      <c r="F119" s="554" t="s">
        <v>6984</v>
      </c>
      <c r="G119" s="545">
        <v>98.208863999999991</v>
      </c>
      <c r="H119" s="324">
        <f>IF(G119="","",G119-G119*COMPASS!$U$13)</f>
        <v>98.208863999999991</v>
      </c>
    </row>
    <row r="120" spans="1:8" ht="16.350000000000001" customHeight="1">
      <c r="A120" s="196" t="s">
        <v>5557</v>
      </c>
      <c r="B120" s="318" t="s">
        <v>216</v>
      </c>
      <c r="C120" s="130" t="s">
        <v>5558</v>
      </c>
      <c r="D120" s="37" t="s">
        <v>5559</v>
      </c>
      <c r="E120" s="542">
        <v>1</v>
      </c>
      <c r="F120" s="554" t="s">
        <v>6984</v>
      </c>
      <c r="G120" s="545">
        <v>109.98503999999998</v>
      </c>
      <c r="H120" s="324">
        <f>IF(G120="","",G120-G120*COMPASS!$U$13)</f>
        <v>109.98503999999998</v>
      </c>
    </row>
    <row r="121" spans="1:8" ht="16.350000000000001" customHeight="1">
      <c r="A121" s="196" t="s">
        <v>5560</v>
      </c>
      <c r="B121" s="318" t="s">
        <v>216</v>
      </c>
      <c r="C121" s="130" t="s">
        <v>5561</v>
      </c>
      <c r="D121" s="37" t="s">
        <v>5562</v>
      </c>
      <c r="E121" s="542">
        <v>1</v>
      </c>
      <c r="F121" s="554" t="s">
        <v>6984</v>
      </c>
      <c r="G121" s="545">
        <v>103.121776</v>
      </c>
      <c r="H121" s="324">
        <f>IF(G121="","",G121-G121*COMPASS!$U$13)</f>
        <v>103.121776</v>
      </c>
    </row>
    <row r="122" spans="1:8" ht="16.350000000000001" customHeight="1">
      <c r="A122" s="196" t="s">
        <v>5563</v>
      </c>
      <c r="B122" s="318" t="s">
        <v>216</v>
      </c>
      <c r="C122" s="130" t="s">
        <v>5564</v>
      </c>
      <c r="D122" s="37" t="s">
        <v>5565</v>
      </c>
      <c r="E122" s="542">
        <v>1</v>
      </c>
      <c r="F122" s="554" t="s">
        <v>6984</v>
      </c>
      <c r="G122" s="545">
        <v>115.46577600000001</v>
      </c>
      <c r="H122" s="324">
        <f>IF(G122="","",G122-G122*COMPASS!$U$13)</f>
        <v>115.46577600000001</v>
      </c>
    </row>
    <row r="123" spans="1:8" ht="16.350000000000001" customHeight="1">
      <c r="A123" s="410" t="s">
        <v>13706</v>
      </c>
      <c r="B123" s="318" t="s">
        <v>216</v>
      </c>
      <c r="C123" s="130" t="s">
        <v>13669</v>
      </c>
      <c r="D123" s="37" t="s">
        <v>13670</v>
      </c>
      <c r="E123" s="542">
        <v>1</v>
      </c>
      <c r="F123" s="554"/>
      <c r="G123" s="544">
        <v>90.972000000000008</v>
      </c>
      <c r="H123" s="324">
        <f>IF(G123="","",G123-G123*COMPASS!$U$13)</f>
        <v>90.972000000000008</v>
      </c>
    </row>
    <row r="124" spans="1:8" ht="16.350000000000001" customHeight="1">
      <c r="A124" s="196" t="s">
        <v>5566</v>
      </c>
      <c r="B124" s="318" t="s">
        <v>216</v>
      </c>
      <c r="C124" s="130" t="s">
        <v>5567</v>
      </c>
      <c r="D124" s="37" t="s">
        <v>5568</v>
      </c>
      <c r="E124" s="538">
        <v>1</v>
      </c>
      <c r="F124" s="554" t="s">
        <v>6984</v>
      </c>
      <c r="G124" s="545">
        <v>89.814943999999997</v>
      </c>
      <c r="H124" s="324">
        <f>IF(G124="","",G124-G124*COMPASS!$U$13)</f>
        <v>89.814943999999997</v>
      </c>
    </row>
    <row r="125" spans="1:8" ht="16.350000000000001" customHeight="1">
      <c r="A125" s="196" t="s">
        <v>5569</v>
      </c>
      <c r="B125" s="318" t="s">
        <v>216</v>
      </c>
      <c r="C125" s="130" t="s">
        <v>5570</v>
      </c>
      <c r="D125" s="37" t="s">
        <v>5571</v>
      </c>
      <c r="E125" s="538">
        <v>1</v>
      </c>
      <c r="F125" s="554" t="s">
        <v>6984</v>
      </c>
      <c r="G125" s="545">
        <v>66.188527999999991</v>
      </c>
      <c r="H125" s="324">
        <f>IF(G125="","",G125-G125*COMPASS!$U$13)</f>
        <v>66.188527999999991</v>
      </c>
    </row>
    <row r="126" spans="1:8" ht="16.350000000000001" customHeight="1">
      <c r="A126" s="128" t="s">
        <v>305</v>
      </c>
      <c r="B126" s="319"/>
      <c r="C126" s="129"/>
      <c r="D126" s="1066"/>
      <c r="E126" s="540"/>
      <c r="F126" s="71"/>
      <c r="G126" s="541">
        <v>0</v>
      </c>
      <c r="H126" s="324">
        <f>IF(G126="","",G126-G126*COMPASS!$U$13)</f>
        <v>0</v>
      </c>
    </row>
    <row r="127" spans="1:8" ht="16.350000000000001" customHeight="1">
      <c r="A127" s="196" t="s">
        <v>129</v>
      </c>
      <c r="B127" s="318" t="s">
        <v>216</v>
      </c>
      <c r="C127" s="130" t="s">
        <v>130</v>
      </c>
      <c r="D127" s="37" t="s">
        <v>5572</v>
      </c>
      <c r="E127" s="538">
        <v>1</v>
      </c>
      <c r="F127" s="554" t="s">
        <v>6984</v>
      </c>
      <c r="G127" s="545">
        <v>48.980992000000001</v>
      </c>
      <c r="H127" s="324">
        <f>IF(G127="","",G127-G127*COMPASS!$U$13)</f>
        <v>48.980992000000001</v>
      </c>
    </row>
    <row r="128" spans="1:8" ht="16.350000000000001" customHeight="1">
      <c r="A128" s="196" t="s">
        <v>568</v>
      </c>
      <c r="B128" s="318" t="s">
        <v>467</v>
      </c>
      <c r="C128" s="130" t="s">
        <v>569</v>
      </c>
      <c r="D128" s="37" t="s">
        <v>5573</v>
      </c>
      <c r="E128" s="542">
        <v>1</v>
      </c>
      <c r="F128" s="554" t="s">
        <v>6984</v>
      </c>
      <c r="G128" s="544">
        <v>17.528479999999998</v>
      </c>
      <c r="H128" s="324">
        <f>IF(G128="","",G128-G128*COMPASS!$U$13)</f>
        <v>17.528479999999998</v>
      </c>
    </row>
    <row r="129" spans="1:8" ht="16.350000000000001" customHeight="1">
      <c r="A129" s="196" t="s">
        <v>131</v>
      </c>
      <c r="B129" s="318" t="s">
        <v>467</v>
      </c>
      <c r="C129" s="130" t="s">
        <v>132</v>
      </c>
      <c r="D129" s="37" t="s">
        <v>5574</v>
      </c>
      <c r="E129" s="542">
        <v>1</v>
      </c>
      <c r="F129" s="554" t="s">
        <v>6984</v>
      </c>
      <c r="G129" s="544">
        <v>104.94868799999999</v>
      </c>
      <c r="H129" s="324">
        <f>IF(G129="","",G129-G129*COMPASS!$U$13)</f>
        <v>104.94868799999999</v>
      </c>
    </row>
    <row r="130" spans="1:8" ht="16.350000000000001" customHeight="1">
      <c r="A130" s="196" t="s">
        <v>13707</v>
      </c>
      <c r="B130" s="318" t="s">
        <v>216</v>
      </c>
      <c r="C130" s="130" t="s">
        <v>13671</v>
      </c>
      <c r="D130" s="37" t="s">
        <v>13672</v>
      </c>
      <c r="E130" s="542">
        <v>1</v>
      </c>
      <c r="F130" s="554" t="s">
        <v>6984</v>
      </c>
      <c r="G130" s="544">
        <v>142.79539199999999</v>
      </c>
      <c r="H130" s="324">
        <f>IF(G130="","",G130-G130*COMPASS!$U$13)</f>
        <v>142.79539199999999</v>
      </c>
    </row>
    <row r="131" spans="1:8" ht="16.350000000000001" customHeight="1">
      <c r="A131" s="410" t="s">
        <v>5575</v>
      </c>
      <c r="B131" s="318" t="s">
        <v>216</v>
      </c>
      <c r="C131" s="130" t="s">
        <v>5576</v>
      </c>
      <c r="D131" s="37" t="s">
        <v>10120</v>
      </c>
      <c r="E131" s="542">
        <v>1</v>
      </c>
      <c r="F131" s="554" t="s">
        <v>6984</v>
      </c>
      <c r="G131" s="544">
        <v>49.648499999999991</v>
      </c>
      <c r="H131" s="324">
        <f>IF(G131="","",G131-G131*COMPASS!$U$13)</f>
        <v>49.648499999999991</v>
      </c>
    </row>
    <row r="132" spans="1:8" ht="16.350000000000001" customHeight="1">
      <c r="A132" s="196" t="s">
        <v>538</v>
      </c>
      <c r="B132" s="318" t="s">
        <v>467</v>
      </c>
      <c r="C132" s="130" t="s">
        <v>539</v>
      </c>
      <c r="D132" s="37" t="s">
        <v>5577</v>
      </c>
      <c r="E132" s="542">
        <v>1</v>
      </c>
      <c r="F132" s="554" t="s">
        <v>6984</v>
      </c>
      <c r="G132" s="544">
        <v>113.09572799999999</v>
      </c>
      <c r="H132" s="324">
        <f>IF(G132="","",G132-G132*COMPASS!$U$13)</f>
        <v>113.09572799999999</v>
      </c>
    </row>
    <row r="133" spans="1:8" ht="16.350000000000001" customHeight="1">
      <c r="A133" s="196" t="s">
        <v>13708</v>
      </c>
      <c r="B133" s="318" t="s">
        <v>216</v>
      </c>
      <c r="C133" s="130" t="s">
        <v>13673</v>
      </c>
      <c r="D133" s="37" t="s">
        <v>13674</v>
      </c>
      <c r="E133" s="542">
        <v>1</v>
      </c>
      <c r="F133" s="554" t="s">
        <v>6984</v>
      </c>
      <c r="G133" s="544">
        <v>150.917744</v>
      </c>
      <c r="H133" s="324">
        <f>IF(G133="","",G133-G133*COMPASS!$U$13)</f>
        <v>150.917744</v>
      </c>
    </row>
    <row r="134" spans="1:8" ht="16.350000000000001" customHeight="1">
      <c r="A134" s="196" t="s">
        <v>13709</v>
      </c>
      <c r="B134" s="318" t="s">
        <v>216</v>
      </c>
      <c r="C134" s="130" t="s">
        <v>13675</v>
      </c>
      <c r="D134" s="37" t="s">
        <v>13676</v>
      </c>
      <c r="E134" s="542">
        <v>1</v>
      </c>
      <c r="F134" s="554" t="s">
        <v>6984</v>
      </c>
      <c r="G134" s="544">
        <v>43.401503999999996</v>
      </c>
      <c r="H134" s="324">
        <f>IF(G134="","",G134-G134*COMPASS!$U$13)</f>
        <v>43.401503999999996</v>
      </c>
    </row>
    <row r="135" spans="1:8" ht="16.350000000000001" customHeight="1">
      <c r="A135" s="196" t="s">
        <v>565</v>
      </c>
      <c r="B135" s="318" t="s">
        <v>467</v>
      </c>
      <c r="C135" s="130" t="s">
        <v>566</v>
      </c>
      <c r="D135" s="37" t="s">
        <v>5578</v>
      </c>
      <c r="E135" s="542">
        <v>1</v>
      </c>
      <c r="F135" s="554" t="s">
        <v>6984</v>
      </c>
      <c r="G135" s="544">
        <v>15.825008</v>
      </c>
      <c r="H135" s="324">
        <f>IF(G135="","",G135-G135*COMPASS!$U$13)</f>
        <v>15.825008</v>
      </c>
    </row>
    <row r="136" spans="1:8" ht="16.350000000000001" customHeight="1">
      <c r="A136" s="196" t="s">
        <v>2872</v>
      </c>
      <c r="B136" s="318" t="s">
        <v>467</v>
      </c>
      <c r="C136" s="130" t="s">
        <v>2866</v>
      </c>
      <c r="D136" s="37" t="s">
        <v>5579</v>
      </c>
      <c r="E136" s="538">
        <v>1</v>
      </c>
      <c r="F136" s="554" t="s">
        <v>6984</v>
      </c>
      <c r="G136" s="545">
        <v>15.825008</v>
      </c>
      <c r="H136" s="324">
        <f>IF(G136="","",G136-G136*COMPASS!$U$13)</f>
        <v>15.825008</v>
      </c>
    </row>
    <row r="137" spans="1:8" ht="16.350000000000001" customHeight="1">
      <c r="A137" s="196" t="s">
        <v>567</v>
      </c>
      <c r="B137" s="318" t="s">
        <v>467</v>
      </c>
      <c r="C137" s="130" t="s">
        <v>558</v>
      </c>
      <c r="D137" s="37" t="s">
        <v>5580</v>
      </c>
      <c r="E137" s="538">
        <v>1</v>
      </c>
      <c r="F137" s="554" t="s">
        <v>6984</v>
      </c>
      <c r="G137" s="545">
        <v>19.528207999999999</v>
      </c>
      <c r="H137" s="324">
        <f>IF(G137="","",G137-G137*COMPASS!$U$13)</f>
        <v>19.528207999999999</v>
      </c>
    </row>
    <row r="138" spans="1:8" ht="16.350000000000001" customHeight="1">
      <c r="A138" s="196" t="s">
        <v>2873</v>
      </c>
      <c r="B138" s="318" t="s">
        <v>467</v>
      </c>
      <c r="C138" s="130" t="s">
        <v>2867</v>
      </c>
      <c r="D138" s="37" t="s">
        <v>5581</v>
      </c>
      <c r="E138" s="538">
        <v>1</v>
      </c>
      <c r="F138" s="554" t="s">
        <v>6984</v>
      </c>
      <c r="G138" s="545">
        <v>19.528207999999999</v>
      </c>
      <c r="H138" s="324">
        <f>IF(G138="","",G138-G138*COMPASS!$U$13)</f>
        <v>19.528207999999999</v>
      </c>
    </row>
    <row r="139" spans="1:8" ht="16.350000000000001" customHeight="1">
      <c r="A139" s="196" t="s">
        <v>2874</v>
      </c>
      <c r="B139" s="318" t="s">
        <v>216</v>
      </c>
      <c r="C139" s="130" t="s">
        <v>2868</v>
      </c>
      <c r="D139" s="37" t="s">
        <v>5582</v>
      </c>
      <c r="E139" s="538">
        <v>1</v>
      </c>
      <c r="F139" s="554" t="s">
        <v>6984</v>
      </c>
      <c r="G139" s="1123">
        <v>1.4812799999999999</v>
      </c>
      <c r="H139" s="324">
        <f>IF(G139="","",G139-G139*COMPASS!$U$13)</f>
        <v>1.4812799999999999</v>
      </c>
    </row>
    <row r="140" spans="1:8" ht="16.350000000000001" customHeight="1">
      <c r="A140" s="196" t="s">
        <v>2875</v>
      </c>
      <c r="B140" s="318" t="s">
        <v>467</v>
      </c>
      <c r="C140" s="130" t="s">
        <v>2869</v>
      </c>
      <c r="D140" s="37" t="s">
        <v>5583</v>
      </c>
      <c r="E140" s="538">
        <v>1</v>
      </c>
      <c r="F140" s="554" t="s">
        <v>6984</v>
      </c>
      <c r="G140" s="1123">
        <v>1.4812799999999999</v>
      </c>
      <c r="H140" s="324">
        <f>IF(G140="","",G140-G140*COMPASS!$U$13)</f>
        <v>1.4812799999999999</v>
      </c>
    </row>
    <row r="141" spans="1:8" ht="16.350000000000001" customHeight="1">
      <c r="A141" s="196" t="s">
        <v>2876</v>
      </c>
      <c r="B141" s="318" t="s">
        <v>216</v>
      </c>
      <c r="C141" s="130" t="s">
        <v>2870</v>
      </c>
      <c r="D141" s="37" t="s">
        <v>5584</v>
      </c>
      <c r="E141" s="538">
        <v>1</v>
      </c>
      <c r="F141" s="554" t="s">
        <v>6984</v>
      </c>
      <c r="G141" s="1124">
        <v>1.7775359999999998</v>
      </c>
      <c r="H141" s="324">
        <f>IF(G141="","",G141-G141*COMPASS!$U$13)</f>
        <v>1.7775359999999998</v>
      </c>
    </row>
    <row r="142" spans="1:8" ht="16.350000000000001" customHeight="1">
      <c r="A142" s="196" t="s">
        <v>2877</v>
      </c>
      <c r="B142" s="318" t="s">
        <v>216</v>
      </c>
      <c r="C142" s="130" t="s">
        <v>2871</v>
      </c>
      <c r="D142" s="37" t="s">
        <v>5585</v>
      </c>
      <c r="E142" s="538">
        <v>1</v>
      </c>
      <c r="F142" s="554" t="s">
        <v>6984</v>
      </c>
      <c r="G142" s="1124">
        <v>1.7775359999999998</v>
      </c>
      <c r="H142" s="324">
        <f>IF(G142="","",G142-G142*COMPASS!$U$13)</f>
        <v>1.7775359999999998</v>
      </c>
    </row>
    <row r="143" spans="1:8" ht="16.350000000000001" customHeight="1">
      <c r="A143" s="196" t="s">
        <v>245</v>
      </c>
      <c r="B143" s="318" t="s">
        <v>467</v>
      </c>
      <c r="C143" s="130" t="s">
        <v>246</v>
      </c>
      <c r="D143" s="37" t="s">
        <v>5586</v>
      </c>
      <c r="E143" s="538">
        <v>1</v>
      </c>
      <c r="F143" s="554" t="s">
        <v>6984</v>
      </c>
      <c r="G143" s="545">
        <v>10.936783999999999</v>
      </c>
      <c r="H143" s="324">
        <f>IF(G143="","",G143-G143*COMPASS!$U$13)</f>
        <v>10.936783999999999</v>
      </c>
    </row>
    <row r="144" spans="1:8" ht="16.350000000000001" customHeight="1">
      <c r="A144" s="196" t="s">
        <v>247</v>
      </c>
      <c r="B144" s="318" t="s">
        <v>216</v>
      </c>
      <c r="C144" s="130" t="s">
        <v>248</v>
      </c>
      <c r="D144" s="37" t="s">
        <v>5587</v>
      </c>
      <c r="E144" s="538">
        <v>1</v>
      </c>
      <c r="F144" s="554" t="s">
        <v>6984</v>
      </c>
      <c r="G144" s="545">
        <v>15.627504</v>
      </c>
      <c r="H144" s="324">
        <f>IF(G144="","",G144-G144*COMPASS!$U$13)</f>
        <v>15.627504</v>
      </c>
    </row>
    <row r="145" spans="1:8" ht="16.350000000000001" customHeight="1">
      <c r="A145" s="196" t="s">
        <v>249</v>
      </c>
      <c r="B145" s="318" t="s">
        <v>467</v>
      </c>
      <c r="C145" s="130" t="s">
        <v>250</v>
      </c>
      <c r="D145" s="37" t="s">
        <v>5588</v>
      </c>
      <c r="E145" s="538">
        <v>1</v>
      </c>
      <c r="F145" s="554" t="s">
        <v>6984</v>
      </c>
      <c r="G145" s="545">
        <v>48.832864000000001</v>
      </c>
      <c r="H145" s="324">
        <f>IF(G145="","",G145-G145*COMPASS!$U$13)</f>
        <v>48.832864000000001</v>
      </c>
    </row>
    <row r="146" spans="1:8" ht="16.350000000000001" customHeight="1">
      <c r="A146" s="196" t="s">
        <v>641</v>
      </c>
      <c r="B146" s="318" t="s">
        <v>216</v>
      </c>
      <c r="C146" s="130" t="s">
        <v>642</v>
      </c>
      <c r="D146" s="37" t="s">
        <v>5589</v>
      </c>
      <c r="E146" s="538">
        <v>1</v>
      </c>
      <c r="F146" s="554" t="s">
        <v>6984</v>
      </c>
      <c r="G146" s="545">
        <v>57.350223999999997</v>
      </c>
      <c r="H146" s="324">
        <f>IF(G146="","",G146-G146*COMPASS!$U$13)</f>
        <v>57.350223999999997</v>
      </c>
    </row>
    <row r="147" spans="1:8" ht="16.350000000000001" customHeight="1">
      <c r="A147" s="196" t="s">
        <v>507</v>
      </c>
      <c r="B147" s="318" t="s">
        <v>216</v>
      </c>
      <c r="C147" s="130" t="s">
        <v>508</v>
      </c>
      <c r="D147" s="37" t="s">
        <v>5590</v>
      </c>
      <c r="E147" s="538">
        <v>1</v>
      </c>
      <c r="F147" s="554" t="s">
        <v>6984</v>
      </c>
      <c r="G147" s="545">
        <v>243.15211199999999</v>
      </c>
      <c r="H147" s="324">
        <f>IF(G147="","",G147-G147*COMPASS!$U$13)</f>
        <v>243.15211199999999</v>
      </c>
    </row>
    <row r="148" spans="1:8" ht="16.350000000000001" customHeight="1">
      <c r="A148" s="196" t="s">
        <v>643</v>
      </c>
      <c r="B148" s="318" t="s">
        <v>216</v>
      </c>
      <c r="C148" s="130" t="s">
        <v>644</v>
      </c>
      <c r="D148" s="37" t="s">
        <v>5591</v>
      </c>
      <c r="E148" s="538">
        <v>1</v>
      </c>
      <c r="F148" s="554" t="s">
        <v>6984</v>
      </c>
      <c r="G148" s="545">
        <v>207.947024</v>
      </c>
      <c r="H148" s="324">
        <f>IF(G148="","",G148-G148*COMPASS!$U$13)</f>
        <v>207.947024</v>
      </c>
    </row>
    <row r="149" spans="1:8" ht="16.350000000000001" customHeight="1">
      <c r="A149" s="196" t="s">
        <v>223</v>
      </c>
      <c r="B149" s="318" t="s">
        <v>467</v>
      </c>
      <c r="C149" s="130" t="s">
        <v>224</v>
      </c>
      <c r="D149" s="37" t="s">
        <v>5592</v>
      </c>
      <c r="E149" s="538">
        <v>1</v>
      </c>
      <c r="F149" s="554" t="s">
        <v>6984</v>
      </c>
      <c r="G149" s="545">
        <v>14.244975999999998</v>
      </c>
      <c r="H149" s="324">
        <f>IF(G149="","",G149-G149*COMPASS!$U$13)</f>
        <v>14.244975999999998</v>
      </c>
    </row>
    <row r="150" spans="1:8" ht="16.350000000000001" customHeight="1">
      <c r="A150" s="196" t="s">
        <v>13710</v>
      </c>
      <c r="B150" s="318" t="s">
        <v>216</v>
      </c>
      <c r="C150" s="130" t="s">
        <v>13677</v>
      </c>
      <c r="D150" s="37" t="s">
        <v>13678</v>
      </c>
      <c r="E150" s="542">
        <v>1</v>
      </c>
      <c r="F150" s="554"/>
      <c r="G150" s="544">
        <v>14.244975999999998</v>
      </c>
      <c r="H150" s="324">
        <f>IF(G150="","",G150-G150*COMPASS!$U$13)</f>
        <v>14.244975999999998</v>
      </c>
    </row>
    <row r="151" spans="1:8" ht="16.350000000000001" customHeight="1">
      <c r="A151" s="196" t="s">
        <v>13711</v>
      </c>
      <c r="B151" s="318" t="s">
        <v>216</v>
      </c>
      <c r="C151" s="130" t="s">
        <v>13679</v>
      </c>
      <c r="D151" s="37" t="s">
        <v>13680</v>
      </c>
      <c r="E151" s="542">
        <v>1</v>
      </c>
      <c r="F151" s="554"/>
      <c r="G151" s="544">
        <v>30.711871999999996</v>
      </c>
      <c r="H151" s="324">
        <f>IF(G151="","",G151-G151*COMPASS!$U$13)</f>
        <v>30.711871999999996</v>
      </c>
    </row>
    <row r="152" spans="1:8" ht="16.350000000000001" customHeight="1">
      <c r="A152" s="128" t="s">
        <v>3135</v>
      </c>
      <c r="B152" s="319"/>
      <c r="C152" s="129"/>
      <c r="D152" s="1066"/>
      <c r="E152" s="540"/>
      <c r="F152" s="71"/>
      <c r="G152" s="541">
        <v>0</v>
      </c>
      <c r="H152" s="324">
        <f>IF(G152="","",G152-G152*COMPASS!$U$13)</f>
        <v>0</v>
      </c>
    </row>
    <row r="153" spans="1:8" ht="16.350000000000001" customHeight="1">
      <c r="A153" s="196" t="s">
        <v>5593</v>
      </c>
      <c r="B153" s="318" t="s">
        <v>216</v>
      </c>
      <c r="C153" s="130" t="s">
        <v>13681</v>
      </c>
      <c r="D153" s="37" t="s">
        <v>5594</v>
      </c>
      <c r="E153" s="538">
        <v>1</v>
      </c>
      <c r="F153" s="554" t="s">
        <v>6984</v>
      </c>
      <c r="G153" s="545">
        <v>30.662495999999997</v>
      </c>
      <c r="H153" s="324">
        <f>IF(G153="","",G153-G153*COMPASS!$U$13)</f>
        <v>30.662495999999997</v>
      </c>
    </row>
    <row r="154" spans="1:8" ht="16.350000000000001" customHeight="1">
      <c r="A154" s="196" t="s">
        <v>5595</v>
      </c>
      <c r="B154" s="318" t="s">
        <v>571</v>
      </c>
      <c r="C154" s="1118" t="s">
        <v>5596</v>
      </c>
      <c r="D154" s="37" t="s">
        <v>5597</v>
      </c>
      <c r="E154" s="542">
        <v>1</v>
      </c>
      <c r="F154" s="1119"/>
      <c r="G154" s="544">
        <v>34.801200000000001</v>
      </c>
      <c r="H154" s="324">
        <f>IF(G154="","",G154-G154*COMPASS!$U$13)</f>
        <v>34.801200000000001</v>
      </c>
    </row>
    <row r="155" spans="1:8" ht="16.350000000000001" customHeight="1">
      <c r="A155" s="196" t="s">
        <v>3199</v>
      </c>
      <c r="B155" s="318" t="s">
        <v>216</v>
      </c>
      <c r="C155" s="130" t="s">
        <v>3136</v>
      </c>
      <c r="D155" s="37" t="s">
        <v>5598</v>
      </c>
      <c r="E155" s="542">
        <v>1</v>
      </c>
      <c r="F155" s="554" t="s">
        <v>6984</v>
      </c>
      <c r="G155" s="544">
        <v>33.896624000000003</v>
      </c>
      <c r="H155" s="324">
        <f>IF(G155="","",G155-G155*COMPASS!$U$13)</f>
        <v>33.896624000000003</v>
      </c>
    </row>
    <row r="156" spans="1:8" ht="16.350000000000001" customHeight="1">
      <c r="A156" s="196" t="s">
        <v>13712</v>
      </c>
      <c r="B156" s="318" t="s">
        <v>216</v>
      </c>
      <c r="C156" s="130" t="s">
        <v>13682</v>
      </c>
      <c r="D156" s="37" t="s">
        <v>5598</v>
      </c>
      <c r="E156" s="542">
        <v>1</v>
      </c>
      <c r="F156" s="554"/>
      <c r="G156" s="544">
        <v>33.896624000000003</v>
      </c>
      <c r="H156" s="324">
        <f>IF(G156="","",G156-G156*COMPASS!$U$13)</f>
        <v>33.896624000000003</v>
      </c>
    </row>
    <row r="157" spans="1:8" ht="16.350000000000001" customHeight="1">
      <c r="A157" s="196" t="s">
        <v>3200</v>
      </c>
      <c r="B157" s="318" t="s">
        <v>216</v>
      </c>
      <c r="C157" s="130" t="s">
        <v>3137</v>
      </c>
      <c r="D157" s="37" t="s">
        <v>5599</v>
      </c>
      <c r="E157" s="542">
        <v>1</v>
      </c>
      <c r="F157" s="554" t="s">
        <v>6984</v>
      </c>
      <c r="G157" s="544">
        <v>176.54388800000001</v>
      </c>
      <c r="H157" s="324">
        <f>IF(G157="","",G157-G157*COMPASS!$U$13)</f>
        <v>176.54388800000001</v>
      </c>
    </row>
    <row r="158" spans="1:8" ht="16.350000000000001" customHeight="1">
      <c r="A158" s="196" t="s">
        <v>3201</v>
      </c>
      <c r="B158" s="318" t="s">
        <v>216</v>
      </c>
      <c r="C158" s="130" t="s">
        <v>3138</v>
      </c>
      <c r="D158" s="37" t="s">
        <v>5600</v>
      </c>
      <c r="E158" s="542">
        <v>1</v>
      </c>
      <c r="F158" s="554" t="s">
        <v>6984</v>
      </c>
      <c r="G158" s="544">
        <v>93.913151999999997</v>
      </c>
      <c r="H158" s="324">
        <f>IF(G158="","",G158-G158*COMPASS!$U$13)</f>
        <v>93.913151999999997</v>
      </c>
    </row>
    <row r="159" spans="1:8" ht="16.350000000000001" customHeight="1">
      <c r="A159" s="410" t="s">
        <v>5601</v>
      </c>
      <c r="B159" s="318" t="s">
        <v>216</v>
      </c>
      <c r="C159" s="130" t="s">
        <v>5602</v>
      </c>
      <c r="D159" s="37" t="s">
        <v>5603</v>
      </c>
      <c r="E159" s="542">
        <v>1</v>
      </c>
      <c r="F159" s="554" t="s">
        <v>6984</v>
      </c>
      <c r="G159" s="544">
        <v>112.8776</v>
      </c>
      <c r="H159" s="324">
        <f>IF(G159="","",G159-G159*COMPASS!$U$13)</f>
        <v>112.8776</v>
      </c>
    </row>
    <row r="160" spans="1:8" ht="16.350000000000001" customHeight="1">
      <c r="A160" s="410" t="s">
        <v>5604</v>
      </c>
      <c r="B160" s="318" t="s">
        <v>216</v>
      </c>
      <c r="C160" s="130" t="s">
        <v>5605</v>
      </c>
      <c r="D160" s="37" t="s">
        <v>5603</v>
      </c>
      <c r="E160" s="542">
        <v>1</v>
      </c>
      <c r="F160" s="554" t="s">
        <v>6984</v>
      </c>
      <c r="G160" s="544">
        <v>120.61499999999998</v>
      </c>
      <c r="H160" s="324">
        <f>IF(G160="","",G160-G160*COMPASS!$U$13)</f>
        <v>120.61499999999998</v>
      </c>
    </row>
    <row r="161" spans="1:8" ht="16.350000000000001" customHeight="1">
      <c r="A161" s="196" t="s">
        <v>5606</v>
      </c>
      <c r="B161" s="318" t="s">
        <v>216</v>
      </c>
      <c r="C161" s="130" t="s">
        <v>5607</v>
      </c>
      <c r="D161" s="37" t="s">
        <v>5608</v>
      </c>
      <c r="E161" s="542">
        <v>1</v>
      </c>
      <c r="F161" s="554" t="s">
        <v>6984</v>
      </c>
      <c r="G161" s="544">
        <v>45.104975999999994</v>
      </c>
      <c r="H161" s="324">
        <f>IF(G161="","",G161-G161*COMPASS!$U$13)</f>
        <v>45.104975999999994</v>
      </c>
    </row>
    <row r="162" spans="1:8" ht="16.350000000000001" customHeight="1">
      <c r="A162" s="196" t="s">
        <v>3202</v>
      </c>
      <c r="B162" s="318" t="s">
        <v>467</v>
      </c>
      <c r="C162" s="130" t="s">
        <v>3139</v>
      </c>
      <c r="D162" s="37" t="s">
        <v>5609</v>
      </c>
      <c r="E162" s="542">
        <v>1</v>
      </c>
      <c r="F162" s="554" t="s">
        <v>6984</v>
      </c>
      <c r="G162" s="544">
        <v>69.348591999999996</v>
      </c>
      <c r="H162" s="324">
        <f>IF(G162="","",G162-G162*COMPASS!$U$13)</f>
        <v>69.348591999999996</v>
      </c>
    </row>
    <row r="163" spans="1:8" ht="16.350000000000001" customHeight="1">
      <c r="A163" s="410" t="s">
        <v>5610</v>
      </c>
      <c r="B163" s="318" t="s">
        <v>216</v>
      </c>
      <c r="C163" s="130" t="s">
        <v>5611</v>
      </c>
      <c r="D163" s="37" t="s">
        <v>5612</v>
      </c>
      <c r="E163" s="542">
        <v>1</v>
      </c>
      <c r="F163" s="554" t="s">
        <v>6984</v>
      </c>
      <c r="G163" s="544">
        <v>31.348800000000001</v>
      </c>
      <c r="H163" s="324">
        <f>IF(G163="","",G163-G163*COMPASS!$U$13)</f>
        <v>31.348800000000001</v>
      </c>
    </row>
    <row r="164" spans="1:8" ht="16.350000000000001" customHeight="1">
      <c r="A164" s="196" t="s">
        <v>3203</v>
      </c>
      <c r="B164" s="318" t="s">
        <v>467</v>
      </c>
      <c r="C164" s="130" t="s">
        <v>3140</v>
      </c>
      <c r="D164" s="37" t="s">
        <v>5613</v>
      </c>
      <c r="E164" s="542">
        <v>1</v>
      </c>
      <c r="F164" s="554" t="s">
        <v>6984</v>
      </c>
      <c r="G164" s="544">
        <v>43.129935999999994</v>
      </c>
      <c r="H164" s="324">
        <f>IF(G164="","",G164-G164*COMPASS!$U$13)</f>
        <v>43.129935999999994</v>
      </c>
    </row>
    <row r="165" spans="1:8" ht="16.350000000000001" customHeight="1">
      <c r="A165" s="196" t="s">
        <v>13713</v>
      </c>
      <c r="B165" s="318" t="s">
        <v>216</v>
      </c>
      <c r="C165" s="130" t="s">
        <v>13683</v>
      </c>
      <c r="D165" s="37" t="s">
        <v>13684</v>
      </c>
      <c r="E165" s="542">
        <v>1</v>
      </c>
      <c r="F165" s="554"/>
      <c r="G165" s="544">
        <v>48.314416000000001</v>
      </c>
      <c r="H165" s="324">
        <f>IF(G165="","",G165-G165*COMPASS!$U$13)</f>
        <v>48.314416000000001</v>
      </c>
    </row>
    <row r="166" spans="1:8" ht="16.350000000000001" customHeight="1">
      <c r="A166" s="196" t="s">
        <v>3204</v>
      </c>
      <c r="B166" s="318" t="s">
        <v>216</v>
      </c>
      <c r="C166" s="130" t="s">
        <v>3141</v>
      </c>
      <c r="D166" s="37" t="s">
        <v>5614</v>
      </c>
      <c r="E166" s="542">
        <v>1</v>
      </c>
      <c r="F166" s="554" t="s">
        <v>6984</v>
      </c>
      <c r="G166" s="544">
        <v>68.583264</v>
      </c>
      <c r="H166" s="324">
        <f>IF(G166="","",G166-G166*COMPASS!$U$13)</f>
        <v>68.583264</v>
      </c>
    </row>
    <row r="167" spans="1:8" ht="16.350000000000001" customHeight="1">
      <c r="A167" s="196" t="s">
        <v>3205</v>
      </c>
      <c r="B167" s="318" t="s">
        <v>216</v>
      </c>
      <c r="C167" s="130" t="s">
        <v>3142</v>
      </c>
      <c r="D167" s="37" t="s">
        <v>5615</v>
      </c>
      <c r="E167" s="542">
        <v>1</v>
      </c>
      <c r="F167" s="554" t="s">
        <v>6984</v>
      </c>
      <c r="G167" s="544">
        <v>75.520591999999994</v>
      </c>
      <c r="H167" s="324">
        <f>IF(G167="","",G167-G167*COMPASS!$U$13)</f>
        <v>75.520591999999994</v>
      </c>
    </row>
    <row r="168" spans="1:8" ht="16.350000000000001" customHeight="1">
      <c r="A168" s="196" t="s">
        <v>3206</v>
      </c>
      <c r="B168" s="318" t="s">
        <v>216</v>
      </c>
      <c r="C168" s="130" t="s">
        <v>3143</v>
      </c>
      <c r="D168" s="37" t="s">
        <v>5616</v>
      </c>
      <c r="E168" s="542">
        <v>1</v>
      </c>
      <c r="F168" s="1119" t="s">
        <v>6984</v>
      </c>
      <c r="G168" s="544">
        <v>109.219712</v>
      </c>
      <c r="H168" s="324">
        <f>IF(G168="","",G168-G168*COMPASS!$U$13)</f>
        <v>109.219712</v>
      </c>
    </row>
    <row r="169" spans="1:8" ht="16.350000000000001" customHeight="1">
      <c r="A169" s="196" t="s">
        <v>3207</v>
      </c>
      <c r="B169" s="318" t="s">
        <v>571</v>
      </c>
      <c r="C169" s="1118" t="s">
        <v>3144</v>
      </c>
      <c r="D169" s="37" t="s">
        <v>5620</v>
      </c>
      <c r="E169" s="542">
        <v>1</v>
      </c>
      <c r="F169" s="1119"/>
      <c r="G169" s="544">
        <v>109.8616</v>
      </c>
      <c r="H169" s="324">
        <f>IF(G169="","",G169-G169*COMPASS!$U$13)</f>
        <v>109.8616</v>
      </c>
    </row>
    <row r="170" spans="1:8" ht="16.350000000000001" customHeight="1">
      <c r="A170" s="196" t="s">
        <v>3208</v>
      </c>
      <c r="B170" s="318" t="s">
        <v>571</v>
      </c>
      <c r="C170" s="1118" t="s">
        <v>3145</v>
      </c>
      <c r="D170" s="37" t="s">
        <v>5621</v>
      </c>
      <c r="E170" s="542">
        <v>1</v>
      </c>
      <c r="F170" s="1119"/>
      <c r="G170" s="544">
        <v>120.25524799999999</v>
      </c>
      <c r="H170" s="324">
        <f>IF(G170="","",G170-G170*COMPASS!$U$13)</f>
        <v>120.25524799999999</v>
      </c>
    </row>
    <row r="171" spans="1:8" ht="16.350000000000001" customHeight="1">
      <c r="A171" s="196" t="s">
        <v>5622</v>
      </c>
      <c r="B171" s="318" t="s">
        <v>571</v>
      </c>
      <c r="C171" s="1118" t="s">
        <v>5623</v>
      </c>
      <c r="D171" s="37" t="s">
        <v>5624</v>
      </c>
      <c r="E171" s="542">
        <v>1</v>
      </c>
      <c r="F171" s="1119"/>
      <c r="G171" s="544">
        <v>135.48360000000002</v>
      </c>
      <c r="H171" s="324">
        <f>IF(G171="","",G171-G171*COMPASS!$U$13)</f>
        <v>135.48360000000002</v>
      </c>
    </row>
    <row r="172" spans="1:8" ht="16.350000000000001" customHeight="1">
      <c r="A172" s="128" t="s">
        <v>306</v>
      </c>
      <c r="B172" s="319"/>
      <c r="C172" s="129"/>
      <c r="D172" s="1066"/>
      <c r="E172" s="540"/>
      <c r="F172" s="71"/>
      <c r="G172" s="541"/>
      <c r="H172" s="324" t="str">
        <f>IF(G172="","",G172-G172*COMPASS!$U$13)</f>
        <v/>
      </c>
    </row>
    <row r="173" spans="1:8" ht="16.350000000000001" customHeight="1">
      <c r="A173" s="196" t="s">
        <v>5625</v>
      </c>
      <c r="B173" s="318" t="s">
        <v>216</v>
      </c>
      <c r="C173" s="130" t="s">
        <v>13685</v>
      </c>
      <c r="D173" s="37" t="s">
        <v>5626</v>
      </c>
      <c r="E173" s="538">
        <v>1</v>
      </c>
      <c r="F173" s="554" t="s">
        <v>6984</v>
      </c>
      <c r="G173" s="545">
        <v>30.662495999999997</v>
      </c>
      <c r="H173" s="324">
        <f>IF(G173="","",G173-G173*COMPASS!$U$13)</f>
        <v>30.662495999999997</v>
      </c>
    </row>
    <row r="174" spans="1:8" ht="16.350000000000001" customHeight="1">
      <c r="A174" s="196" t="s">
        <v>607</v>
      </c>
      <c r="B174" s="318" t="s">
        <v>216</v>
      </c>
      <c r="C174" s="130" t="s">
        <v>608</v>
      </c>
      <c r="D174" s="37" t="s">
        <v>5627</v>
      </c>
      <c r="E174" s="538">
        <v>1</v>
      </c>
      <c r="F174" s="554" t="s">
        <v>6984</v>
      </c>
      <c r="G174" s="545">
        <v>33.896624000000003</v>
      </c>
      <c r="H174" s="324">
        <f>IF(G174="","",G174-G174*COMPASS!$U$13)</f>
        <v>33.896624000000003</v>
      </c>
    </row>
    <row r="175" spans="1:8" ht="16.350000000000001" customHeight="1">
      <c r="A175" s="196" t="s">
        <v>609</v>
      </c>
      <c r="B175" s="318" t="s">
        <v>216</v>
      </c>
      <c r="C175" s="130" t="s">
        <v>610</v>
      </c>
      <c r="D175" s="37" t="s">
        <v>5628</v>
      </c>
      <c r="E175" s="538">
        <v>1</v>
      </c>
      <c r="F175" s="554" t="s">
        <v>6984</v>
      </c>
      <c r="G175" s="545">
        <v>176.54388800000001</v>
      </c>
      <c r="H175" s="324">
        <f>IF(G175="","",G175-G175*COMPASS!$U$13)</f>
        <v>176.54388800000001</v>
      </c>
    </row>
    <row r="176" spans="1:8" ht="16.350000000000001" customHeight="1">
      <c r="A176" s="196" t="s">
        <v>532</v>
      </c>
      <c r="B176" s="318" t="s">
        <v>467</v>
      </c>
      <c r="C176" s="130" t="s">
        <v>533</v>
      </c>
      <c r="D176" s="37" t="s">
        <v>5629</v>
      </c>
      <c r="E176" s="538">
        <v>1</v>
      </c>
      <c r="F176" s="554" t="s">
        <v>6984</v>
      </c>
      <c r="G176" s="545">
        <v>69.348591999999996</v>
      </c>
      <c r="H176" s="324">
        <f>IF(G176="","",G176-G176*COMPASS!$U$13)</f>
        <v>69.348591999999996</v>
      </c>
    </row>
    <row r="177" spans="1:8" ht="16.350000000000001" customHeight="1">
      <c r="A177" s="196" t="s">
        <v>593</v>
      </c>
      <c r="B177" s="318" t="s">
        <v>216</v>
      </c>
      <c r="C177" s="130" t="s">
        <v>594</v>
      </c>
      <c r="D177" s="37" t="s">
        <v>5630</v>
      </c>
      <c r="E177" s="538">
        <v>1</v>
      </c>
      <c r="F177" s="554" t="s">
        <v>6984</v>
      </c>
      <c r="G177" s="545">
        <v>43.129935999999994</v>
      </c>
      <c r="H177" s="324">
        <f>IF(G177="","",G177-G177*COMPASS!$U$13)</f>
        <v>43.129935999999994</v>
      </c>
    </row>
    <row r="178" spans="1:8" ht="16.350000000000001" customHeight="1">
      <c r="A178" s="196" t="s">
        <v>691</v>
      </c>
      <c r="B178" s="318" t="s">
        <v>216</v>
      </c>
      <c r="C178" s="130" t="s">
        <v>692</v>
      </c>
      <c r="D178" s="37" t="s">
        <v>5631</v>
      </c>
      <c r="E178" s="538">
        <v>1</v>
      </c>
      <c r="F178" s="554" t="s">
        <v>6984</v>
      </c>
      <c r="G178" s="545">
        <v>68.583264</v>
      </c>
      <c r="H178" s="324">
        <f>IF(G178="","",G178-G178*COMPASS!$U$13)</f>
        <v>68.583264</v>
      </c>
    </row>
    <row r="179" spans="1:8" ht="16.350000000000001" customHeight="1">
      <c r="A179" s="196" t="s">
        <v>693</v>
      </c>
      <c r="B179" s="318" t="s">
        <v>216</v>
      </c>
      <c r="C179" s="130" t="s">
        <v>694</v>
      </c>
      <c r="D179" s="37" t="s">
        <v>5632</v>
      </c>
      <c r="E179" s="538">
        <v>1</v>
      </c>
      <c r="F179" s="554" t="s">
        <v>6984</v>
      </c>
      <c r="G179" s="545">
        <v>75.520591999999994</v>
      </c>
      <c r="H179" s="324">
        <f>IF(G179="","",G179-G179*COMPASS!$U$13)</f>
        <v>75.520591999999994</v>
      </c>
    </row>
    <row r="180" spans="1:8" ht="16.350000000000001" customHeight="1">
      <c r="A180" s="196" t="s">
        <v>3276</v>
      </c>
      <c r="B180" s="318" t="s">
        <v>216</v>
      </c>
      <c r="C180" s="130" t="s">
        <v>3274</v>
      </c>
      <c r="D180" s="37" t="s">
        <v>5633</v>
      </c>
      <c r="E180" s="542">
        <v>1</v>
      </c>
      <c r="F180" s="1119" t="s">
        <v>6984</v>
      </c>
      <c r="G180" s="544">
        <v>109.219712</v>
      </c>
      <c r="H180" s="324">
        <f>IF(G180="","",G180-G180*COMPASS!$U$13)</f>
        <v>109.219712</v>
      </c>
    </row>
    <row r="181" spans="1:8" ht="16.350000000000001" customHeight="1">
      <c r="A181" s="196" t="s">
        <v>3277</v>
      </c>
      <c r="B181" s="318" t="s">
        <v>571</v>
      </c>
      <c r="C181" s="1118" t="s">
        <v>3275</v>
      </c>
      <c r="D181" s="37" t="s">
        <v>5634</v>
      </c>
      <c r="E181" s="542">
        <v>1</v>
      </c>
      <c r="F181" s="1119"/>
      <c r="G181" s="544">
        <v>109.8616</v>
      </c>
      <c r="H181" s="324">
        <f>IF(G181="","",G181-G181*COMPASS!$U$13)</f>
        <v>109.8616</v>
      </c>
    </row>
    <row r="182" spans="1:8" ht="16.350000000000001" customHeight="1">
      <c r="A182" s="196" t="s">
        <v>654</v>
      </c>
      <c r="B182" s="318" t="s">
        <v>571</v>
      </c>
      <c r="C182" s="1118" t="s">
        <v>655</v>
      </c>
      <c r="D182" s="37" t="s">
        <v>5635</v>
      </c>
      <c r="E182" s="542">
        <v>1</v>
      </c>
      <c r="F182" s="1119"/>
      <c r="G182" s="544">
        <v>120.25524799999999</v>
      </c>
      <c r="H182" s="324">
        <f>IF(G182="","",G182-G182*COMPASS!$U$13)</f>
        <v>120.25524799999999</v>
      </c>
    </row>
    <row r="183" spans="1:8" ht="16.350000000000001" customHeight="1">
      <c r="A183" s="128" t="s">
        <v>3146</v>
      </c>
      <c r="B183" s="319"/>
      <c r="C183" s="129"/>
      <c r="D183" s="1066"/>
      <c r="E183" s="540"/>
      <c r="F183" s="71"/>
      <c r="G183" s="541"/>
      <c r="H183" s="324" t="str">
        <f>IF(G183="","",G183-G183*COMPASS!$U$13)</f>
        <v/>
      </c>
    </row>
    <row r="184" spans="1:8" ht="16.350000000000001" customHeight="1">
      <c r="A184" s="196" t="s">
        <v>23</v>
      </c>
      <c r="B184" s="318" t="s">
        <v>467</v>
      </c>
      <c r="C184" s="130" t="s">
        <v>24</v>
      </c>
      <c r="D184" s="37" t="s">
        <v>5636</v>
      </c>
      <c r="E184" s="538">
        <v>1</v>
      </c>
      <c r="F184" s="554" t="s">
        <v>6984</v>
      </c>
      <c r="G184" s="545">
        <v>75.520591999999994</v>
      </c>
      <c r="H184" s="324">
        <f>IF(G184="","",G184-G184*COMPASS!$U$13)</f>
        <v>75.520591999999994</v>
      </c>
    </row>
    <row r="185" spans="1:8" ht="16.350000000000001" customHeight="1">
      <c r="A185" s="196" t="s">
        <v>21</v>
      </c>
      <c r="B185" s="318" t="s">
        <v>216</v>
      </c>
      <c r="C185" s="130" t="s">
        <v>22</v>
      </c>
      <c r="D185" s="37" t="s">
        <v>5637</v>
      </c>
      <c r="E185" s="538">
        <v>1</v>
      </c>
      <c r="F185" s="554" t="s">
        <v>6984</v>
      </c>
      <c r="G185" s="545">
        <v>75.520591999999994</v>
      </c>
      <c r="H185" s="324">
        <f>IF(G185="","",G185-G185*COMPASS!$U$13)</f>
        <v>75.520591999999994</v>
      </c>
    </row>
    <row r="186" spans="1:8" ht="16.350000000000001" customHeight="1">
      <c r="A186" s="196" t="s">
        <v>2549</v>
      </c>
      <c r="B186" s="318" t="s">
        <v>216</v>
      </c>
      <c r="C186" s="130" t="s">
        <v>2523</v>
      </c>
      <c r="D186" s="37" t="s">
        <v>5638</v>
      </c>
      <c r="E186" s="538">
        <v>1</v>
      </c>
      <c r="F186" s="554" t="s">
        <v>6984</v>
      </c>
      <c r="G186" s="545">
        <v>75.520591999999994</v>
      </c>
      <c r="H186" s="324">
        <f>IF(G186="","",G186-G186*COMPASS!$U$13)</f>
        <v>75.520591999999994</v>
      </c>
    </row>
    <row r="187" spans="1:8" ht="16.350000000000001" customHeight="1">
      <c r="A187" s="196" t="s">
        <v>2550</v>
      </c>
      <c r="B187" s="318" t="s">
        <v>216</v>
      </c>
      <c r="C187" s="130" t="s">
        <v>2524</v>
      </c>
      <c r="D187" s="37" t="s">
        <v>5639</v>
      </c>
      <c r="E187" s="538">
        <v>1</v>
      </c>
      <c r="F187" s="554" t="s">
        <v>6984</v>
      </c>
      <c r="G187" s="545">
        <v>75.520591999999994</v>
      </c>
      <c r="H187" s="324">
        <f>IF(G187="","",G187-G187*COMPASS!$U$13)</f>
        <v>75.520591999999994</v>
      </c>
    </row>
    <row r="188" spans="1:8" ht="16.350000000000001" customHeight="1">
      <c r="A188" s="196" t="s">
        <v>2551</v>
      </c>
      <c r="B188" s="318" t="s">
        <v>216</v>
      </c>
      <c r="C188" s="130" t="s">
        <v>2525</v>
      </c>
      <c r="D188" s="37" t="s">
        <v>5640</v>
      </c>
      <c r="E188" s="542">
        <v>1</v>
      </c>
      <c r="F188" s="1119" t="s">
        <v>6984</v>
      </c>
      <c r="G188" s="544">
        <v>75.520591999999994</v>
      </c>
      <c r="H188" s="324">
        <f>IF(G188="","",G188-G188*COMPASS!$U$13)</f>
        <v>75.520591999999994</v>
      </c>
    </row>
    <row r="189" spans="1:8" ht="16.350000000000001" customHeight="1">
      <c r="A189" s="196" t="s">
        <v>25</v>
      </c>
      <c r="B189" s="318" t="s">
        <v>571</v>
      </c>
      <c r="C189" s="1118" t="s">
        <v>26</v>
      </c>
      <c r="D189" s="37" t="s">
        <v>5641</v>
      </c>
      <c r="E189" s="542">
        <v>1</v>
      </c>
      <c r="F189" s="1119"/>
      <c r="G189" s="544">
        <v>13.084639999999998</v>
      </c>
      <c r="H189" s="324">
        <f>IF(G189="","",G189-G189*COMPASS!$U$13)</f>
        <v>13.084639999999998</v>
      </c>
    </row>
    <row r="190" spans="1:8" ht="16.350000000000001" customHeight="1">
      <c r="A190" s="196" t="s">
        <v>485</v>
      </c>
      <c r="B190" s="318" t="s">
        <v>571</v>
      </c>
      <c r="C190" s="1118" t="s">
        <v>486</v>
      </c>
      <c r="D190" s="37" t="s">
        <v>5642</v>
      </c>
      <c r="E190" s="542">
        <v>1</v>
      </c>
      <c r="F190" s="1119"/>
      <c r="G190" s="544">
        <v>0.27156799999999998</v>
      </c>
      <c r="H190" s="324">
        <f>IF(G190="","",G190-G190*COMPASS!$U$13)</f>
        <v>0.27156799999999998</v>
      </c>
    </row>
    <row r="191" spans="1:8" ht="16.350000000000001" customHeight="1">
      <c r="A191" s="196" t="s">
        <v>280</v>
      </c>
      <c r="B191" s="318" t="s">
        <v>571</v>
      </c>
      <c r="C191" s="1118" t="s">
        <v>281</v>
      </c>
      <c r="D191" s="37" t="s">
        <v>5643</v>
      </c>
      <c r="E191" s="542">
        <v>1</v>
      </c>
      <c r="F191" s="1119"/>
      <c r="G191" s="544">
        <v>0.34563199999999999</v>
      </c>
      <c r="H191" s="324">
        <f>IF(G191="","",G191-G191*COMPASS!$U$13)</f>
        <v>0.34563199999999999</v>
      </c>
    </row>
    <row r="192" spans="1:8" ht="16.350000000000001" customHeight="1">
      <c r="A192" s="196" t="s">
        <v>221</v>
      </c>
      <c r="B192" s="318" t="s">
        <v>571</v>
      </c>
      <c r="C192" s="1118" t="s">
        <v>222</v>
      </c>
      <c r="D192" s="37" t="s">
        <v>5644</v>
      </c>
      <c r="E192" s="542">
        <v>1</v>
      </c>
      <c r="F192" s="1119"/>
      <c r="G192" s="544">
        <v>0.34563199999999999</v>
      </c>
      <c r="H192" s="324">
        <f>IF(G192="","",G192-G192*COMPASS!$U$13)</f>
        <v>0.34563199999999999</v>
      </c>
    </row>
    <row r="193" spans="1:8" ht="16.350000000000001" customHeight="1">
      <c r="A193" s="128" t="s">
        <v>3147</v>
      </c>
      <c r="B193" s="319"/>
      <c r="C193" s="129"/>
      <c r="D193" s="1066"/>
      <c r="E193" s="540"/>
      <c r="F193" s="71"/>
      <c r="G193" s="541"/>
      <c r="H193" s="324" t="str">
        <f>IF(G193="","",G193-G193*COMPASS!$U$13)</f>
        <v/>
      </c>
    </row>
    <row r="194" spans="1:8" ht="16.350000000000001" customHeight="1">
      <c r="A194" s="196" t="s">
        <v>3209</v>
      </c>
      <c r="B194" s="318" t="s">
        <v>467</v>
      </c>
      <c r="C194" s="130" t="s">
        <v>3148</v>
      </c>
      <c r="D194" s="37" t="s">
        <v>5645</v>
      </c>
      <c r="E194" s="538">
        <v>2</v>
      </c>
      <c r="F194" s="554" t="s">
        <v>6984</v>
      </c>
      <c r="G194" s="545">
        <v>33.674432000000003</v>
      </c>
      <c r="H194" s="324">
        <f>IF(G194="","",G194-G194*COMPASS!$U$13)</f>
        <v>33.674432000000003</v>
      </c>
    </row>
    <row r="195" spans="1:8" ht="16.350000000000001" customHeight="1">
      <c r="A195" s="196" t="s">
        <v>3210</v>
      </c>
      <c r="B195" s="318" t="s">
        <v>216</v>
      </c>
      <c r="C195" s="130" t="s">
        <v>3149</v>
      </c>
      <c r="D195" s="37" t="s">
        <v>5646</v>
      </c>
      <c r="E195" s="538">
        <v>1</v>
      </c>
      <c r="F195" s="554" t="s">
        <v>6984</v>
      </c>
      <c r="G195" s="545">
        <v>39.105792000000001</v>
      </c>
      <c r="H195" s="324">
        <f>IF(G195="","",G195-G195*COMPASS!$U$13)</f>
        <v>39.105792000000001</v>
      </c>
    </row>
    <row r="196" spans="1:8" ht="16.350000000000001" customHeight="1">
      <c r="A196" s="196" t="s">
        <v>3211</v>
      </c>
      <c r="B196" s="318" t="s">
        <v>216</v>
      </c>
      <c r="C196" s="130" t="s">
        <v>3150</v>
      </c>
      <c r="D196" s="37" t="s">
        <v>5647</v>
      </c>
      <c r="E196" s="538">
        <v>1</v>
      </c>
      <c r="F196" s="554" t="s">
        <v>6984</v>
      </c>
      <c r="G196" s="545">
        <v>25.329887999999997</v>
      </c>
      <c r="H196" s="324">
        <f>IF(G196="","",G196-G196*COMPASS!$U$13)</f>
        <v>25.329887999999997</v>
      </c>
    </row>
    <row r="197" spans="1:8" ht="16.350000000000001" customHeight="1">
      <c r="A197" s="196" t="s">
        <v>3212</v>
      </c>
      <c r="B197" s="318" t="s">
        <v>467</v>
      </c>
      <c r="C197" s="130" t="s">
        <v>3151</v>
      </c>
      <c r="D197" s="37" t="s">
        <v>5648</v>
      </c>
      <c r="E197" s="538">
        <v>1</v>
      </c>
      <c r="F197" s="554" t="s">
        <v>6984</v>
      </c>
      <c r="G197" s="545">
        <v>15.207808</v>
      </c>
      <c r="H197" s="324">
        <f>IF(G197="","",G197-G197*COMPASS!$U$13)</f>
        <v>15.207808</v>
      </c>
    </row>
    <row r="198" spans="1:8" ht="16.350000000000001" customHeight="1">
      <c r="A198" s="196" t="s">
        <v>3213</v>
      </c>
      <c r="B198" s="318" t="s">
        <v>467</v>
      </c>
      <c r="C198" s="130" t="s">
        <v>3152</v>
      </c>
      <c r="D198" s="37" t="s">
        <v>5649</v>
      </c>
      <c r="E198" s="538">
        <v>1</v>
      </c>
      <c r="F198" s="554" t="s">
        <v>6984</v>
      </c>
      <c r="G198" s="545">
        <v>19.528207999999999</v>
      </c>
      <c r="H198" s="324">
        <f>IF(G198="","",G198-G198*COMPASS!$U$13)</f>
        <v>19.528207999999999</v>
      </c>
    </row>
    <row r="199" spans="1:8" ht="16.350000000000001" customHeight="1">
      <c r="A199" s="196" t="s">
        <v>3214</v>
      </c>
      <c r="B199" s="318" t="s">
        <v>467</v>
      </c>
      <c r="C199" s="130" t="s">
        <v>3153</v>
      </c>
      <c r="D199" s="37" t="s">
        <v>5650</v>
      </c>
      <c r="E199" s="538">
        <v>1</v>
      </c>
      <c r="F199" s="554" t="s">
        <v>6984</v>
      </c>
      <c r="G199" s="545">
        <v>21.206992</v>
      </c>
      <c r="H199" s="324">
        <f>IF(G199="","",G199-G199*COMPASS!$U$13)</f>
        <v>21.206992</v>
      </c>
    </row>
    <row r="200" spans="1:8" ht="16.350000000000001" customHeight="1">
      <c r="A200" s="196" t="s">
        <v>3215</v>
      </c>
      <c r="B200" s="318" t="s">
        <v>467</v>
      </c>
      <c r="C200" s="130" t="s">
        <v>3154</v>
      </c>
      <c r="D200" s="37" t="s">
        <v>5651</v>
      </c>
      <c r="E200" s="538">
        <v>1</v>
      </c>
      <c r="F200" s="554" t="s">
        <v>6984</v>
      </c>
      <c r="G200" s="545">
        <v>26.095216000000001</v>
      </c>
      <c r="H200" s="324">
        <f>IF(G200="","",G200-G200*COMPASS!$U$13)</f>
        <v>26.095216000000001</v>
      </c>
    </row>
    <row r="201" spans="1:8" ht="16.350000000000001" customHeight="1">
      <c r="A201" s="196" t="s">
        <v>3216</v>
      </c>
      <c r="B201" s="318" t="s">
        <v>467</v>
      </c>
      <c r="C201" s="130" t="s">
        <v>3155</v>
      </c>
      <c r="D201" s="37" t="s">
        <v>5652</v>
      </c>
      <c r="E201" s="538">
        <v>1</v>
      </c>
      <c r="F201" s="554" t="s">
        <v>6984</v>
      </c>
      <c r="G201" s="545">
        <v>15.207808</v>
      </c>
      <c r="H201" s="324">
        <f>IF(G201="","",G201-G201*COMPASS!$U$13)</f>
        <v>15.207808</v>
      </c>
    </row>
    <row r="202" spans="1:8" ht="16.350000000000001" customHeight="1">
      <c r="A202" s="196" t="s">
        <v>3217</v>
      </c>
      <c r="B202" s="318" t="s">
        <v>467</v>
      </c>
      <c r="C202" s="130" t="s">
        <v>3156</v>
      </c>
      <c r="D202" s="37" t="s">
        <v>5653</v>
      </c>
      <c r="E202" s="538">
        <v>1</v>
      </c>
      <c r="F202" s="554" t="s">
        <v>6984</v>
      </c>
      <c r="G202" s="539">
        <v>26.90992</v>
      </c>
      <c r="H202" s="324">
        <f>IF(G202="","",G202-G202*COMPASS!$U$13)</f>
        <v>26.90992</v>
      </c>
    </row>
    <row r="203" spans="1:8" ht="16.350000000000001" customHeight="1">
      <c r="A203" s="196" t="s">
        <v>3218</v>
      </c>
      <c r="B203" s="318" t="s">
        <v>216</v>
      </c>
      <c r="C203" s="130" t="s">
        <v>3157</v>
      </c>
      <c r="D203" s="37" t="s">
        <v>5654</v>
      </c>
      <c r="E203" s="538">
        <v>1</v>
      </c>
      <c r="F203" s="554" t="s">
        <v>6984</v>
      </c>
      <c r="G203" s="545">
        <v>36.661679999999997</v>
      </c>
      <c r="H203" s="324">
        <f>IF(G203="","",G203-G203*COMPASS!$U$13)</f>
        <v>36.661679999999997</v>
      </c>
    </row>
    <row r="204" spans="1:8" ht="16.350000000000001" customHeight="1">
      <c r="A204" s="196" t="s">
        <v>3219</v>
      </c>
      <c r="B204" s="318" t="s">
        <v>467</v>
      </c>
      <c r="C204" s="130" t="s">
        <v>3158</v>
      </c>
      <c r="D204" s="37" t="s">
        <v>5655</v>
      </c>
      <c r="E204" s="538">
        <v>1</v>
      </c>
      <c r="F204" s="554" t="s">
        <v>6984</v>
      </c>
      <c r="G204" s="545">
        <v>20.811983999999999</v>
      </c>
      <c r="H204" s="324">
        <f>IF(G204="","",G204-G204*COMPASS!$U$13)</f>
        <v>20.811983999999999</v>
      </c>
    </row>
    <row r="205" spans="1:8" ht="16.350000000000001" customHeight="1">
      <c r="A205" s="196" t="s">
        <v>3220</v>
      </c>
      <c r="B205" s="318" t="s">
        <v>467</v>
      </c>
      <c r="C205" s="130" t="s">
        <v>3159</v>
      </c>
      <c r="D205" s="37" t="s">
        <v>5656</v>
      </c>
      <c r="E205" s="538">
        <v>1</v>
      </c>
      <c r="F205" s="554" t="s">
        <v>6984</v>
      </c>
      <c r="G205" s="545">
        <v>22.021695999999999</v>
      </c>
      <c r="H205" s="324">
        <f>IF(G205="","",G205-G205*COMPASS!$U$13)</f>
        <v>22.021695999999999</v>
      </c>
    </row>
    <row r="206" spans="1:8" ht="16.350000000000001" customHeight="1">
      <c r="A206" s="128" t="s">
        <v>261</v>
      </c>
      <c r="B206" s="319"/>
      <c r="C206" s="129"/>
      <c r="D206" s="1066"/>
      <c r="E206" s="540"/>
      <c r="F206" s="71"/>
      <c r="G206" s="541"/>
      <c r="H206" s="324" t="str">
        <f>IF(G206="","",G206-G206*COMPASS!$U$13)</f>
        <v/>
      </c>
    </row>
    <row r="207" spans="1:8" ht="16.350000000000001" customHeight="1">
      <c r="A207" s="196" t="s">
        <v>84</v>
      </c>
      <c r="B207" s="318" t="s">
        <v>467</v>
      </c>
      <c r="C207" s="130" t="s">
        <v>85</v>
      </c>
      <c r="D207" s="37" t="s">
        <v>5657</v>
      </c>
      <c r="E207" s="538">
        <v>2</v>
      </c>
      <c r="F207" s="554" t="s">
        <v>6984</v>
      </c>
      <c r="G207" s="545">
        <v>33.674432000000003</v>
      </c>
      <c r="H207" s="324">
        <f>IF(G207="","",G207-G207*COMPASS!$U$13)</f>
        <v>33.674432000000003</v>
      </c>
    </row>
    <row r="208" spans="1:8" ht="16.350000000000001" customHeight="1">
      <c r="A208" s="196" t="s">
        <v>333</v>
      </c>
      <c r="B208" s="318" t="s">
        <v>216</v>
      </c>
      <c r="C208" s="130" t="s">
        <v>334</v>
      </c>
      <c r="D208" s="37" t="s">
        <v>5658</v>
      </c>
      <c r="E208" s="538">
        <v>1</v>
      </c>
      <c r="F208" s="554" t="s">
        <v>6984</v>
      </c>
      <c r="G208" s="545">
        <v>39.105792000000001</v>
      </c>
      <c r="H208" s="324">
        <f>IF(G208="","",G208-G208*COMPASS!$U$13)</f>
        <v>39.105792000000001</v>
      </c>
    </row>
    <row r="209" spans="1:8" ht="16.350000000000001" customHeight="1">
      <c r="A209" s="196" t="s">
        <v>235</v>
      </c>
      <c r="B209" s="318" t="s">
        <v>216</v>
      </c>
      <c r="C209" s="130" t="s">
        <v>236</v>
      </c>
      <c r="D209" s="37" t="s">
        <v>5659</v>
      </c>
      <c r="E209" s="538">
        <v>1</v>
      </c>
      <c r="F209" s="554" t="s">
        <v>6984</v>
      </c>
      <c r="G209" s="545">
        <v>25.329887999999997</v>
      </c>
      <c r="H209" s="324">
        <f>IF(G209="","",G209-G209*COMPASS!$U$13)</f>
        <v>25.329887999999997</v>
      </c>
    </row>
    <row r="210" spans="1:8" ht="16.350000000000001" customHeight="1">
      <c r="A210" s="196" t="s">
        <v>379</v>
      </c>
      <c r="B210" s="318" t="s">
        <v>467</v>
      </c>
      <c r="C210" s="130" t="s">
        <v>380</v>
      </c>
      <c r="D210" s="37" t="s">
        <v>5660</v>
      </c>
      <c r="E210" s="538">
        <v>1</v>
      </c>
      <c r="F210" s="554" t="s">
        <v>6984</v>
      </c>
      <c r="G210" s="545">
        <v>15.207808</v>
      </c>
      <c r="H210" s="324">
        <f>IF(G210="","",G210-G210*COMPASS!$U$13)</f>
        <v>15.207808</v>
      </c>
    </row>
    <row r="211" spans="1:8" ht="16.350000000000001" customHeight="1">
      <c r="A211" s="196" t="s">
        <v>381</v>
      </c>
      <c r="B211" s="318" t="s">
        <v>467</v>
      </c>
      <c r="C211" s="130" t="s">
        <v>255</v>
      </c>
      <c r="D211" s="37" t="s">
        <v>5661</v>
      </c>
      <c r="E211" s="538">
        <v>1</v>
      </c>
      <c r="F211" s="554" t="s">
        <v>6984</v>
      </c>
      <c r="G211" s="545">
        <v>19.528207999999999</v>
      </c>
      <c r="H211" s="324">
        <f>IF(G211="","",G211-G211*COMPASS!$U$13)</f>
        <v>19.528207999999999</v>
      </c>
    </row>
    <row r="212" spans="1:8" ht="16.350000000000001" customHeight="1">
      <c r="A212" s="196" t="s">
        <v>256</v>
      </c>
      <c r="B212" s="318" t="s">
        <v>467</v>
      </c>
      <c r="C212" s="130" t="s">
        <v>257</v>
      </c>
      <c r="D212" s="37" t="s">
        <v>5662</v>
      </c>
      <c r="E212" s="538">
        <v>1</v>
      </c>
      <c r="F212" s="554" t="s">
        <v>6984</v>
      </c>
      <c r="G212" s="545">
        <v>21.206992</v>
      </c>
      <c r="H212" s="324">
        <f>IF(G212="","",G212-G212*COMPASS!$U$13)</f>
        <v>21.206992</v>
      </c>
    </row>
    <row r="213" spans="1:8" ht="16.350000000000001" customHeight="1">
      <c r="A213" s="196" t="s">
        <v>647</v>
      </c>
      <c r="B213" s="318" t="s">
        <v>467</v>
      </c>
      <c r="C213" s="130" t="s">
        <v>648</v>
      </c>
      <c r="D213" s="37" t="s">
        <v>5663</v>
      </c>
      <c r="E213" s="538">
        <v>1</v>
      </c>
      <c r="F213" s="554" t="s">
        <v>6984</v>
      </c>
      <c r="G213" s="545">
        <v>26.095216000000001</v>
      </c>
      <c r="H213" s="324">
        <f>IF(G213="","",G213-G213*COMPASS!$U$13)</f>
        <v>26.095216000000001</v>
      </c>
    </row>
    <row r="214" spans="1:8" ht="16.350000000000001" customHeight="1">
      <c r="A214" s="196" t="s">
        <v>237</v>
      </c>
      <c r="B214" s="318" t="s">
        <v>216</v>
      </c>
      <c r="C214" s="130" t="s">
        <v>238</v>
      </c>
      <c r="D214" s="37" t="s">
        <v>5664</v>
      </c>
      <c r="E214" s="538">
        <v>1</v>
      </c>
      <c r="F214" s="554" t="s">
        <v>6984</v>
      </c>
      <c r="G214" s="545">
        <v>15.207808</v>
      </c>
      <c r="H214" s="324">
        <f>IF(G214="","",G214-G214*COMPASS!$U$13)</f>
        <v>15.207808</v>
      </c>
    </row>
    <row r="215" spans="1:8" ht="16.350000000000001" customHeight="1">
      <c r="A215" s="196" t="s">
        <v>166</v>
      </c>
      <c r="B215" s="318" t="s">
        <v>467</v>
      </c>
      <c r="C215" s="130" t="s">
        <v>316</v>
      </c>
      <c r="D215" s="37" t="s">
        <v>5665</v>
      </c>
      <c r="E215" s="538">
        <v>1</v>
      </c>
      <c r="F215" s="554" t="s">
        <v>6984</v>
      </c>
      <c r="G215" s="545">
        <v>30.613119999999999</v>
      </c>
      <c r="H215" s="324">
        <f>IF(G215="","",G215-G215*COMPASS!$U$13)</f>
        <v>30.613119999999999</v>
      </c>
    </row>
    <row r="216" spans="1:8" ht="16.350000000000001" customHeight="1">
      <c r="A216" s="196" t="s">
        <v>295</v>
      </c>
      <c r="B216" s="318" t="s">
        <v>467</v>
      </c>
      <c r="C216" s="130" t="s">
        <v>296</v>
      </c>
      <c r="D216" s="37" t="s">
        <v>5666</v>
      </c>
      <c r="E216" s="538">
        <v>1</v>
      </c>
      <c r="F216" s="554" t="s">
        <v>6984</v>
      </c>
      <c r="G216" s="539">
        <v>26.90992</v>
      </c>
      <c r="H216" s="324">
        <f>IF(G216="","",G216-G216*COMPASS!$U$13)</f>
        <v>26.90992</v>
      </c>
    </row>
    <row r="217" spans="1:8" ht="16.350000000000001" customHeight="1">
      <c r="A217" s="196" t="s">
        <v>317</v>
      </c>
      <c r="B217" s="318" t="s">
        <v>467</v>
      </c>
      <c r="C217" s="130" t="s">
        <v>318</v>
      </c>
      <c r="D217" s="37" t="s">
        <v>5667</v>
      </c>
      <c r="E217" s="538">
        <v>1</v>
      </c>
      <c r="F217" s="554" t="s">
        <v>6984</v>
      </c>
      <c r="G217" s="545">
        <v>36.661679999999997</v>
      </c>
      <c r="H217" s="324">
        <f>IF(G217="","",G217-G217*COMPASS!$U$13)</f>
        <v>36.661679999999997</v>
      </c>
    </row>
    <row r="218" spans="1:8" ht="16.350000000000001" customHeight="1">
      <c r="A218" s="196" t="s">
        <v>319</v>
      </c>
      <c r="B218" s="318" t="s">
        <v>467</v>
      </c>
      <c r="C218" s="130" t="s">
        <v>320</v>
      </c>
      <c r="D218" s="37" t="s">
        <v>5668</v>
      </c>
      <c r="E218" s="538">
        <v>1</v>
      </c>
      <c r="F218" s="554" t="s">
        <v>6984</v>
      </c>
      <c r="G218" s="545">
        <v>20.811983999999999</v>
      </c>
      <c r="H218" s="324">
        <f>IF(G218="","",G218-G218*COMPASS!$U$13)</f>
        <v>20.811983999999999</v>
      </c>
    </row>
    <row r="219" spans="1:8" ht="16.350000000000001" customHeight="1">
      <c r="A219" s="196" t="s">
        <v>495</v>
      </c>
      <c r="B219" s="318" t="s">
        <v>467</v>
      </c>
      <c r="C219" s="130" t="s">
        <v>496</v>
      </c>
      <c r="D219" s="37" t="s">
        <v>5669</v>
      </c>
      <c r="E219" s="538">
        <v>1</v>
      </c>
      <c r="F219" s="554" t="s">
        <v>6984</v>
      </c>
      <c r="G219" s="545">
        <v>22.021695999999999</v>
      </c>
      <c r="H219" s="324">
        <f>IF(G219="","",G219-G219*COMPASS!$U$13)</f>
        <v>22.021695999999999</v>
      </c>
    </row>
    <row r="220" spans="1:8" ht="16.350000000000001" customHeight="1">
      <c r="A220" s="196" t="s">
        <v>2879</v>
      </c>
      <c r="B220" s="318" t="s">
        <v>467</v>
      </c>
      <c r="C220" s="130" t="s">
        <v>2878</v>
      </c>
      <c r="D220" s="37" t="s">
        <v>5670</v>
      </c>
      <c r="E220" s="1116">
        <v>1</v>
      </c>
      <c r="F220" s="554" t="s">
        <v>6984</v>
      </c>
      <c r="G220" s="545">
        <v>31.773455999999996</v>
      </c>
      <c r="H220" s="324">
        <f>IF(G220="","",G220-G220*COMPASS!$U$13)</f>
        <v>31.773455999999996</v>
      </c>
    </row>
    <row r="221" spans="1:8" ht="16.350000000000001" customHeight="1">
      <c r="A221" s="128" t="s">
        <v>3228</v>
      </c>
      <c r="B221" s="319"/>
      <c r="C221" s="129"/>
      <c r="D221" s="1066"/>
      <c r="E221" s="540"/>
      <c r="F221" s="71"/>
      <c r="G221" s="541"/>
      <c r="H221" s="324" t="str">
        <f>IF(G221="","",G221-G221*COMPASS!$U$13)</f>
        <v/>
      </c>
    </row>
    <row r="222" spans="1:8" ht="16.350000000000001" customHeight="1">
      <c r="A222" s="196" t="s">
        <v>3221</v>
      </c>
      <c r="B222" s="318" t="s">
        <v>467</v>
      </c>
      <c r="C222" s="130" t="s">
        <v>3160</v>
      </c>
      <c r="D222" s="37" t="s">
        <v>5671</v>
      </c>
      <c r="E222" s="1116">
        <v>1</v>
      </c>
      <c r="F222" s="554" t="s">
        <v>6984</v>
      </c>
      <c r="G222" s="545">
        <v>40.944800000000001</v>
      </c>
      <c r="H222" s="324">
        <f>IF(G222="","",G222-G222*COMPASS!$U$13)</f>
        <v>40.944800000000001</v>
      </c>
    </row>
    <row r="223" spans="1:8" ht="16.350000000000001" customHeight="1">
      <c r="A223" s="196" t="s">
        <v>3235</v>
      </c>
      <c r="B223" s="318" t="s">
        <v>467</v>
      </c>
      <c r="C223" s="130" t="s">
        <v>3229</v>
      </c>
      <c r="D223" s="37" t="s">
        <v>5672</v>
      </c>
      <c r="E223" s="1116">
        <v>1</v>
      </c>
      <c r="F223" s="554" t="s">
        <v>6984</v>
      </c>
      <c r="G223" s="545">
        <v>97.902000000000015</v>
      </c>
      <c r="H223" s="324">
        <f>IF(G223="","",G223-G223*COMPASS!$U$13)</f>
        <v>97.902000000000015</v>
      </c>
    </row>
    <row r="224" spans="1:8" ht="16.350000000000001" customHeight="1">
      <c r="A224" s="196" t="s">
        <v>3236</v>
      </c>
      <c r="B224" s="318" t="s">
        <v>467</v>
      </c>
      <c r="C224" s="130" t="s">
        <v>3230</v>
      </c>
      <c r="D224" s="37" t="s">
        <v>5673</v>
      </c>
      <c r="E224" s="1116">
        <v>1</v>
      </c>
      <c r="F224" s="554" t="s">
        <v>6984</v>
      </c>
      <c r="G224" s="545">
        <v>140.09520000000001</v>
      </c>
      <c r="H224" s="324">
        <f>IF(G224="","",G224-G224*COMPASS!$U$13)</f>
        <v>140.09520000000001</v>
      </c>
    </row>
    <row r="225" spans="1:8" ht="16.350000000000001" customHeight="1">
      <c r="A225" s="196" t="s">
        <v>3237</v>
      </c>
      <c r="B225" s="318" t="s">
        <v>216</v>
      </c>
      <c r="C225" s="130" t="s">
        <v>3231</v>
      </c>
      <c r="D225" s="37" t="s">
        <v>5674</v>
      </c>
      <c r="E225" s="1116">
        <v>1</v>
      </c>
      <c r="F225" s="554" t="s">
        <v>6984</v>
      </c>
      <c r="G225" s="545">
        <v>137.8356</v>
      </c>
      <c r="H225" s="324">
        <f>IF(G225="","",G225-G225*COMPASS!$U$13)</f>
        <v>137.8356</v>
      </c>
    </row>
    <row r="226" spans="1:8" ht="16.350000000000001" customHeight="1">
      <c r="A226" s="196" t="s">
        <v>3238</v>
      </c>
      <c r="B226" s="318" t="s">
        <v>467</v>
      </c>
      <c r="C226" s="130" t="s">
        <v>3232</v>
      </c>
      <c r="D226" s="37" t="s">
        <v>5675</v>
      </c>
      <c r="E226" s="1116">
        <v>1</v>
      </c>
      <c r="F226" s="554" t="s">
        <v>6984</v>
      </c>
      <c r="G226" s="545">
        <v>177.69200000000001</v>
      </c>
      <c r="H226" s="324">
        <f>IF(G226="","",G226-G226*COMPASS!$U$13)</f>
        <v>177.69200000000001</v>
      </c>
    </row>
    <row r="227" spans="1:8" ht="16.350000000000001" customHeight="1">
      <c r="A227" s="196" t="s">
        <v>3239</v>
      </c>
      <c r="B227" s="318" t="s">
        <v>216</v>
      </c>
      <c r="C227" s="130" t="s">
        <v>3233</v>
      </c>
      <c r="D227" s="37" t="s">
        <v>5676</v>
      </c>
      <c r="E227" s="1116">
        <v>1</v>
      </c>
      <c r="F227" s="554" t="s">
        <v>6984</v>
      </c>
      <c r="G227" s="545">
        <v>168.1404</v>
      </c>
      <c r="H227" s="324">
        <f>IF(G227="","",G227-G227*COMPASS!$U$13)</f>
        <v>168.1404</v>
      </c>
    </row>
    <row r="228" spans="1:8" ht="16.350000000000001" customHeight="1">
      <c r="A228" s="196" t="s">
        <v>3240</v>
      </c>
      <c r="B228" s="318" t="s">
        <v>467</v>
      </c>
      <c r="C228" s="130" t="s">
        <v>3234</v>
      </c>
      <c r="D228" s="37" t="s">
        <v>5677</v>
      </c>
      <c r="E228" s="1116">
        <v>1</v>
      </c>
      <c r="F228" s="554" t="s">
        <v>6984</v>
      </c>
      <c r="G228" s="545">
        <v>211.8912</v>
      </c>
      <c r="H228" s="324">
        <f>IF(G228="","",G228-G228*COMPASS!$U$13)</f>
        <v>211.8912</v>
      </c>
    </row>
    <row r="229" spans="1:8" ht="16.350000000000001" customHeight="1">
      <c r="A229" s="410" t="s">
        <v>5678</v>
      </c>
      <c r="B229" s="318" t="s">
        <v>216</v>
      </c>
      <c r="C229" s="130" t="s">
        <v>5679</v>
      </c>
      <c r="D229" s="37" t="s">
        <v>5680</v>
      </c>
      <c r="E229" s="542">
        <v>1</v>
      </c>
      <c r="F229" s="554" t="s">
        <v>6984</v>
      </c>
      <c r="G229" s="544">
        <v>207.31499999999997</v>
      </c>
      <c r="H229" s="324">
        <f>IF(G229="","",G229-G229*COMPASS!$U$13)</f>
        <v>207.31499999999997</v>
      </c>
    </row>
    <row r="230" spans="1:8" ht="16.350000000000001" customHeight="1">
      <c r="A230" s="410" t="s">
        <v>5681</v>
      </c>
      <c r="B230" s="318" t="s">
        <v>216</v>
      </c>
      <c r="C230" s="130" t="s">
        <v>5682</v>
      </c>
      <c r="D230" s="37" t="s">
        <v>5683</v>
      </c>
      <c r="E230" s="542">
        <v>1</v>
      </c>
      <c r="F230" s="554" t="s">
        <v>6984</v>
      </c>
      <c r="G230" s="544">
        <v>302.25149999999996</v>
      </c>
      <c r="H230" s="324">
        <f>IF(G230="","",G230-G230*COMPASS!$U$13)</f>
        <v>302.25149999999996</v>
      </c>
    </row>
    <row r="231" spans="1:8">
      <c r="A231" s="410" t="s">
        <v>5684</v>
      </c>
      <c r="B231" s="318" t="s">
        <v>216</v>
      </c>
      <c r="C231" s="130" t="s">
        <v>5685</v>
      </c>
      <c r="D231" s="37" t="s">
        <v>5686</v>
      </c>
      <c r="E231" s="542">
        <v>1</v>
      </c>
      <c r="F231" s="554" t="s">
        <v>6984</v>
      </c>
      <c r="G231" s="544">
        <v>270.60599999999999</v>
      </c>
      <c r="H231" s="324">
        <f>IF(G231="","",G231-G231*COMPASS!$U$13)</f>
        <v>270.60599999999999</v>
      </c>
    </row>
    <row r="232" spans="1:8">
      <c r="A232" s="128" t="s">
        <v>2526</v>
      </c>
      <c r="B232" s="319"/>
      <c r="C232" s="129"/>
      <c r="D232" s="1066"/>
      <c r="E232" s="540"/>
      <c r="F232" s="71"/>
      <c r="G232" s="541"/>
      <c r="H232" s="324" t="str">
        <f>IF(G232="","",G232-G232*COMPASS!$U$13)</f>
        <v/>
      </c>
    </row>
    <row r="233" spans="1:8">
      <c r="A233" s="410" t="s">
        <v>2552</v>
      </c>
      <c r="B233" s="318" t="s">
        <v>216</v>
      </c>
      <c r="C233" s="130" t="s">
        <v>2527</v>
      </c>
      <c r="D233" s="37" t="s">
        <v>5687</v>
      </c>
      <c r="E233" s="542">
        <v>1</v>
      </c>
      <c r="F233" s="554" t="s">
        <v>6984</v>
      </c>
      <c r="G233" s="543">
        <v>863.98871999999994</v>
      </c>
      <c r="H233" s="324">
        <f>IF(G233="","",G233-G233*COMPASS!$U$13)</f>
        <v>863.98871999999994</v>
      </c>
    </row>
    <row r="234" spans="1:8">
      <c r="A234" s="410" t="s">
        <v>2553</v>
      </c>
      <c r="B234" s="318" t="s">
        <v>216</v>
      </c>
      <c r="C234" s="130" t="s">
        <v>2528</v>
      </c>
      <c r="D234" s="37" t="s">
        <v>5688</v>
      </c>
      <c r="E234" s="542">
        <v>1</v>
      </c>
      <c r="F234" s="554" t="s">
        <v>6984</v>
      </c>
      <c r="G234" s="543">
        <v>1128.1960799999999</v>
      </c>
      <c r="H234" s="324">
        <f>IF(G234="","",G234-G234*COMPASS!$U$13)</f>
        <v>1128.1960799999999</v>
      </c>
    </row>
    <row r="235" spans="1:8">
      <c r="A235" s="128" t="s">
        <v>2529</v>
      </c>
      <c r="B235" s="319"/>
      <c r="C235" s="129"/>
      <c r="D235" s="1066"/>
      <c r="E235" s="540"/>
      <c r="F235" s="71"/>
      <c r="G235" s="541"/>
      <c r="H235" s="324" t="str">
        <f>IF(G235="","",G235-G235*COMPASS!$U$13)</f>
        <v/>
      </c>
    </row>
    <row r="236" spans="1:8">
      <c r="A236" s="410" t="s">
        <v>5689</v>
      </c>
      <c r="B236" s="318" t="s">
        <v>216</v>
      </c>
      <c r="C236" s="130" t="s">
        <v>5690</v>
      </c>
      <c r="D236" s="37" t="s">
        <v>5691</v>
      </c>
      <c r="E236" s="542">
        <v>1</v>
      </c>
      <c r="F236" s="554" t="s">
        <v>6984</v>
      </c>
      <c r="G236" s="543">
        <v>1950.4685200000001</v>
      </c>
      <c r="H236" s="324">
        <f>IF(G236="","",G236-G236*COMPASS!$U$13)</f>
        <v>1950.4685200000001</v>
      </c>
    </row>
    <row r="237" spans="1:8">
      <c r="A237" s="410" t="s">
        <v>5692</v>
      </c>
      <c r="B237" s="318" t="s">
        <v>216</v>
      </c>
      <c r="C237" s="130" t="s">
        <v>5693</v>
      </c>
      <c r="D237" s="37" t="s">
        <v>5694</v>
      </c>
      <c r="E237" s="542">
        <v>1</v>
      </c>
      <c r="F237" s="554" t="s">
        <v>6984</v>
      </c>
      <c r="G237" s="543">
        <v>2145.5179199999998</v>
      </c>
      <c r="H237" s="324">
        <f>IF(G237="","",G237-G237*COMPASS!$U$13)</f>
        <v>2145.5179199999998</v>
      </c>
    </row>
    <row r="238" spans="1:8">
      <c r="A238" s="410" t="s">
        <v>5695</v>
      </c>
      <c r="B238" s="318" t="s">
        <v>216</v>
      </c>
      <c r="C238" s="130" t="s">
        <v>5696</v>
      </c>
      <c r="D238" s="37" t="s">
        <v>5697</v>
      </c>
      <c r="E238" s="542">
        <v>1</v>
      </c>
      <c r="F238" s="554" t="s">
        <v>6984</v>
      </c>
      <c r="G238" s="543">
        <v>2933.0792400000005</v>
      </c>
      <c r="H238" s="324">
        <f>IF(G238="","",G238-G238*COMPASS!$U$13)</f>
        <v>2933.0792400000005</v>
      </c>
    </row>
    <row r="239" spans="1:8">
      <c r="A239" s="410" t="s">
        <v>2554</v>
      </c>
      <c r="B239" s="318" t="s">
        <v>467</v>
      </c>
      <c r="C239" s="130" t="s">
        <v>2530</v>
      </c>
      <c r="D239" s="37" t="s">
        <v>5698</v>
      </c>
      <c r="E239" s="542">
        <v>1</v>
      </c>
      <c r="F239" s="554" t="s">
        <v>6984</v>
      </c>
      <c r="G239" s="543">
        <v>3401.2326600000001</v>
      </c>
      <c r="H239" s="324">
        <f>IF(G239="","",G239-G239*COMPASS!$U$13)</f>
        <v>3401.2326600000001</v>
      </c>
    </row>
    <row r="240" spans="1:8">
      <c r="A240" s="410" t="s">
        <v>2555</v>
      </c>
      <c r="B240" s="318" t="s">
        <v>467</v>
      </c>
      <c r="C240" s="130" t="s">
        <v>2531</v>
      </c>
      <c r="D240" s="37" t="s">
        <v>5699</v>
      </c>
      <c r="E240" s="542">
        <v>1</v>
      </c>
      <c r="F240" s="554" t="s">
        <v>6984</v>
      </c>
      <c r="G240" s="543">
        <v>4568.3353800000004</v>
      </c>
      <c r="H240" s="324">
        <f>IF(G240="","",G240-G240*COMPASS!$U$13)</f>
        <v>4568.3353800000004</v>
      </c>
    </row>
    <row r="241" spans="1:8">
      <c r="A241" s="410" t="s">
        <v>2556</v>
      </c>
      <c r="B241" s="318" t="s">
        <v>467</v>
      </c>
      <c r="C241" s="130" t="s">
        <v>2532</v>
      </c>
      <c r="D241" s="37" t="s">
        <v>5700</v>
      </c>
      <c r="E241" s="542">
        <v>1</v>
      </c>
      <c r="F241" s="554" t="s">
        <v>6984</v>
      </c>
      <c r="G241" s="543">
        <v>4782.4969500000007</v>
      </c>
      <c r="H241" s="324">
        <f>IF(G241="","",G241-G241*COMPASS!$U$13)</f>
        <v>4782.4969500000007</v>
      </c>
    </row>
    <row r="242" spans="1:8">
      <c r="A242" s="410" t="s">
        <v>5701</v>
      </c>
      <c r="B242" s="318" t="s">
        <v>216</v>
      </c>
      <c r="C242" s="130" t="s">
        <v>5702</v>
      </c>
      <c r="D242" s="37" t="s">
        <v>5703</v>
      </c>
      <c r="E242" s="542">
        <v>1</v>
      </c>
      <c r="F242" s="554" t="s">
        <v>6984</v>
      </c>
      <c r="G242" s="543">
        <v>2270.6247199999998</v>
      </c>
      <c r="H242" s="324">
        <f>IF(G242="","",G242-G242*COMPASS!$U$13)</f>
        <v>2270.6247199999998</v>
      </c>
    </row>
    <row r="243" spans="1:8">
      <c r="A243" s="410" t="s">
        <v>5704</v>
      </c>
      <c r="B243" s="318" t="s">
        <v>216</v>
      </c>
      <c r="C243" s="130" t="s">
        <v>5705</v>
      </c>
      <c r="D243" s="37" t="s">
        <v>5706</v>
      </c>
      <c r="E243" s="542">
        <v>1</v>
      </c>
      <c r="F243" s="554" t="s">
        <v>6984</v>
      </c>
      <c r="G243" s="543">
        <v>2657.0798799999998</v>
      </c>
      <c r="H243" s="324">
        <f>IF(G243="","",G243-G243*COMPASS!$U$13)</f>
        <v>2657.0798799999998</v>
      </c>
    </row>
    <row r="244" spans="1:8">
      <c r="A244" s="410" t="s">
        <v>5707</v>
      </c>
      <c r="B244" s="318" t="s">
        <v>216</v>
      </c>
      <c r="C244" s="130" t="s">
        <v>5708</v>
      </c>
      <c r="D244" s="37" t="s">
        <v>5709</v>
      </c>
      <c r="E244" s="542">
        <v>1</v>
      </c>
      <c r="F244" s="554" t="s">
        <v>6984</v>
      </c>
      <c r="G244" s="543">
        <v>3054.5423999999998</v>
      </c>
      <c r="H244" s="324">
        <f>IF(G244="","",G244-G244*COMPASS!$U$13)</f>
        <v>3054.5423999999998</v>
      </c>
    </row>
    <row r="245" spans="1:8">
      <c r="A245" s="410" t="s">
        <v>5710</v>
      </c>
      <c r="B245" s="318" t="s">
        <v>216</v>
      </c>
      <c r="C245" s="130" t="s">
        <v>5711</v>
      </c>
      <c r="D245" s="37" t="s">
        <v>5712</v>
      </c>
      <c r="E245" s="542">
        <v>1</v>
      </c>
      <c r="F245" s="554" t="s">
        <v>6984</v>
      </c>
      <c r="G245" s="543">
        <v>3624.9631600000002</v>
      </c>
      <c r="H245" s="324">
        <f>IF(G245="","",G245-G245*COMPASS!$U$13)</f>
        <v>3624.9631600000002</v>
      </c>
    </row>
    <row r="246" spans="1:8">
      <c r="A246" s="410" t="s">
        <v>5713</v>
      </c>
      <c r="B246" s="318" t="s">
        <v>216</v>
      </c>
      <c r="C246" s="130" t="s">
        <v>5714</v>
      </c>
      <c r="D246" s="37" t="s">
        <v>5715</v>
      </c>
      <c r="E246" s="542">
        <v>1</v>
      </c>
      <c r="F246" s="554" t="s">
        <v>6984</v>
      </c>
      <c r="G246" s="543">
        <v>5317.9053200000008</v>
      </c>
      <c r="H246" s="324">
        <f>IF(G246="","",G246-G246*COMPASS!$U$13)</f>
        <v>5317.9053200000008</v>
      </c>
    </row>
    <row r="247" spans="1:8">
      <c r="A247" s="410" t="s">
        <v>5716</v>
      </c>
      <c r="B247" s="318" t="s">
        <v>216</v>
      </c>
      <c r="C247" s="130" t="s">
        <v>5717</v>
      </c>
      <c r="D247" s="37" t="s">
        <v>5718</v>
      </c>
      <c r="E247" s="542">
        <v>1</v>
      </c>
      <c r="F247" s="554" t="s">
        <v>6984</v>
      </c>
      <c r="G247" s="543">
        <v>7949.3013600000004</v>
      </c>
      <c r="H247" s="324">
        <f>IF(G247="","",G247-G247*COMPASS!$U$13)</f>
        <v>7949.3013600000004</v>
      </c>
    </row>
    <row r="248" spans="1:8">
      <c r="A248" s="128" t="s">
        <v>5719</v>
      </c>
      <c r="B248" s="319"/>
      <c r="C248" s="129"/>
      <c r="D248" s="1066"/>
      <c r="E248" s="540"/>
      <c r="F248" s="71"/>
      <c r="G248" s="541"/>
      <c r="H248" s="324" t="str">
        <f>IF(G248="","",G248-G248*COMPASS!$U$13)</f>
        <v/>
      </c>
    </row>
    <row r="249" spans="1:8">
      <c r="A249" s="196" t="s">
        <v>5720</v>
      </c>
      <c r="B249" s="318" t="s">
        <v>216</v>
      </c>
      <c r="C249" s="130" t="s">
        <v>5721</v>
      </c>
      <c r="D249" s="37" t="s">
        <v>5722</v>
      </c>
      <c r="E249" s="538">
        <v>1</v>
      </c>
      <c r="F249" s="554" t="s">
        <v>6984</v>
      </c>
      <c r="G249" s="539">
        <v>271.9649</v>
      </c>
      <c r="H249" s="324">
        <f>IF(G249="","",G249-G249*COMPASS!$U$13)</f>
        <v>271.9649</v>
      </c>
    </row>
    <row r="250" spans="1:8">
      <c r="A250" s="196" t="s">
        <v>5723</v>
      </c>
      <c r="B250" s="318" t="s">
        <v>216</v>
      </c>
      <c r="C250" s="130" t="s">
        <v>5724</v>
      </c>
      <c r="D250" s="37" t="s">
        <v>5725</v>
      </c>
      <c r="E250" s="538">
        <v>1</v>
      </c>
      <c r="F250" s="554" t="s">
        <v>6984</v>
      </c>
      <c r="G250" s="539">
        <v>384.3057</v>
      </c>
      <c r="H250" s="324">
        <f>IF(G250="","",G250-G250*COMPASS!$U$13)</f>
        <v>384.3057</v>
      </c>
    </row>
    <row r="251" spans="1:8">
      <c r="A251" s="196" t="s">
        <v>5726</v>
      </c>
      <c r="B251" s="318" t="s">
        <v>216</v>
      </c>
      <c r="C251" s="130" t="s">
        <v>5727</v>
      </c>
      <c r="D251" s="37" t="s">
        <v>5728</v>
      </c>
      <c r="E251" s="538">
        <v>1</v>
      </c>
      <c r="F251" s="554" t="s">
        <v>6984</v>
      </c>
      <c r="G251" s="539">
        <v>68.936399999999992</v>
      </c>
      <c r="H251" s="324">
        <f>IF(G251="","",G251-G251*COMPASS!$U$13)</f>
        <v>68.936399999999992</v>
      </c>
    </row>
    <row r="252" spans="1:8">
      <c r="A252" s="196" t="s">
        <v>5729</v>
      </c>
      <c r="B252" s="318" t="s">
        <v>216</v>
      </c>
      <c r="C252" s="130" t="s">
        <v>5730</v>
      </c>
      <c r="D252" s="37" t="s">
        <v>5731</v>
      </c>
      <c r="E252" s="538">
        <v>1</v>
      </c>
      <c r="F252" s="554" t="s">
        <v>6984</v>
      </c>
      <c r="G252" s="539">
        <v>59.042750000000005</v>
      </c>
      <c r="H252" s="324">
        <f>IF(G252="","",G252-G252*COMPASS!$U$13)</f>
        <v>59.042750000000005</v>
      </c>
    </row>
    <row r="253" spans="1:8">
      <c r="A253" s="196" t="s">
        <v>13714</v>
      </c>
      <c r="B253" s="318" t="s">
        <v>571</v>
      </c>
      <c r="C253" s="1118" t="s">
        <v>13686</v>
      </c>
      <c r="D253" s="37" t="s">
        <v>13687</v>
      </c>
      <c r="E253" s="542">
        <v>1</v>
      </c>
      <c r="F253" s="554"/>
      <c r="G253" s="544">
        <v>282.03039999999999</v>
      </c>
      <c r="H253" s="324">
        <f>IF(G253="","",G253-G253*COMPASS!$U$13)</f>
        <v>282.03039999999999</v>
      </c>
    </row>
    <row r="254" spans="1:8">
      <c r="A254" s="128" t="s">
        <v>2569</v>
      </c>
      <c r="B254" s="128"/>
      <c r="C254" s="128"/>
      <c r="D254" s="128"/>
      <c r="E254" s="128"/>
      <c r="F254" s="128"/>
      <c r="G254" s="128"/>
      <c r="H254" s="324" t="str">
        <f>IF(G254="","",G254-G254*COMPASS!$U$13)</f>
        <v/>
      </c>
    </row>
    <row r="255" spans="1:8">
      <c r="A255" s="196" t="s">
        <v>2632</v>
      </c>
      <c r="B255" s="318" t="s">
        <v>216</v>
      </c>
      <c r="C255" s="130" t="s">
        <v>2620</v>
      </c>
      <c r="D255" s="37" t="s">
        <v>5732</v>
      </c>
      <c r="E255" s="1130">
        <v>1</v>
      </c>
      <c r="F255" s="1127" t="s">
        <v>6984</v>
      </c>
      <c r="G255" s="1131">
        <v>52.348800000000004</v>
      </c>
      <c r="H255" s="324">
        <f>IF(G255="","",G255-G255*COMPASS!$U$13)</f>
        <v>52.348800000000004</v>
      </c>
    </row>
    <row r="256" spans="1:8">
      <c r="A256" s="196" t="s">
        <v>2633</v>
      </c>
      <c r="B256" s="318" t="s">
        <v>216</v>
      </c>
      <c r="C256" s="130" t="s">
        <v>2621</v>
      </c>
      <c r="D256" s="37" t="s">
        <v>5733</v>
      </c>
      <c r="E256" s="1130">
        <v>1</v>
      </c>
      <c r="F256" s="1127" t="s">
        <v>6984</v>
      </c>
      <c r="G256" s="1131">
        <v>150.9948</v>
      </c>
      <c r="H256" s="324">
        <f>IF(G256="","",G256-G256*COMPASS!$U$13)</f>
        <v>150.9948</v>
      </c>
    </row>
    <row r="257" spans="1:8">
      <c r="A257" s="196" t="s">
        <v>2634</v>
      </c>
      <c r="B257" s="318" t="s">
        <v>216</v>
      </c>
      <c r="C257" s="130" t="s">
        <v>2622</v>
      </c>
      <c r="D257" s="37" t="s">
        <v>5734</v>
      </c>
      <c r="E257" s="1130">
        <v>1</v>
      </c>
      <c r="F257" s="1127" t="s">
        <v>6984</v>
      </c>
      <c r="G257" s="1131">
        <v>98.621400000000008</v>
      </c>
      <c r="H257" s="324">
        <f>IF(G257="","",G257-G257*COMPASS!$U$13)</f>
        <v>98.621400000000008</v>
      </c>
    </row>
    <row r="258" spans="1:8">
      <c r="A258" s="196" t="s">
        <v>2635</v>
      </c>
      <c r="B258" s="318" t="s">
        <v>216</v>
      </c>
      <c r="C258" s="130" t="s">
        <v>2623</v>
      </c>
      <c r="D258" s="37" t="s">
        <v>5735</v>
      </c>
      <c r="E258" s="1130">
        <v>1</v>
      </c>
      <c r="F258" s="1127" t="s">
        <v>6984</v>
      </c>
      <c r="G258" s="1131">
        <v>405.60479999999995</v>
      </c>
      <c r="H258" s="324">
        <f>IF(G258="","",G258-G258*COMPASS!$U$13)</f>
        <v>405.60479999999995</v>
      </c>
    </row>
    <row r="259" spans="1:8">
      <c r="A259" s="196" t="s">
        <v>2636</v>
      </c>
      <c r="B259" s="318" t="s">
        <v>216</v>
      </c>
      <c r="C259" s="130" t="s">
        <v>2624</v>
      </c>
      <c r="D259" s="37" t="s">
        <v>5736</v>
      </c>
      <c r="E259" s="1130">
        <v>1</v>
      </c>
      <c r="F259" s="1127" t="s">
        <v>6984</v>
      </c>
      <c r="G259" s="1131">
        <v>113.7996</v>
      </c>
      <c r="H259" s="324">
        <f>IF(G259="","",G259-G259*COMPASS!$U$13)</f>
        <v>113.7996</v>
      </c>
    </row>
    <row r="260" spans="1:8">
      <c r="A260" s="196" t="s">
        <v>2637</v>
      </c>
      <c r="B260" s="318" t="s">
        <v>216</v>
      </c>
      <c r="C260" s="130" t="s">
        <v>2625</v>
      </c>
      <c r="D260" s="37" t="s">
        <v>5737</v>
      </c>
      <c r="E260" s="1130">
        <v>1</v>
      </c>
      <c r="F260" s="1127" t="s">
        <v>6984</v>
      </c>
      <c r="G260" s="1131">
        <v>120.95820000000001</v>
      </c>
      <c r="H260" s="324">
        <f>IF(G260="","",G260-G260*COMPASS!$U$13)</f>
        <v>120.95820000000001</v>
      </c>
    </row>
    <row r="261" spans="1:8">
      <c r="A261" s="196" t="s">
        <v>2638</v>
      </c>
      <c r="B261" s="318" t="s">
        <v>216</v>
      </c>
      <c r="C261" s="130" t="s">
        <v>2626</v>
      </c>
      <c r="D261" s="37" t="s">
        <v>5738</v>
      </c>
      <c r="E261" s="1130">
        <v>1</v>
      </c>
      <c r="F261" s="1127" t="s">
        <v>6984</v>
      </c>
      <c r="G261" s="1131">
        <v>130.2816</v>
      </c>
      <c r="H261" s="324">
        <f>IF(G261="","",G261-G261*COMPASS!$U$13)</f>
        <v>130.2816</v>
      </c>
    </row>
    <row r="262" spans="1:8">
      <c r="A262" s="196" t="s">
        <v>2639</v>
      </c>
      <c r="B262" s="318" t="s">
        <v>216</v>
      </c>
      <c r="C262" s="130" t="s">
        <v>2627</v>
      </c>
      <c r="D262" s="37" t="s">
        <v>5739</v>
      </c>
      <c r="E262" s="1130">
        <v>1</v>
      </c>
      <c r="F262" s="1127" t="s">
        <v>6984</v>
      </c>
      <c r="G262" s="1131">
        <v>135.17699999999999</v>
      </c>
      <c r="H262" s="324">
        <f>IF(G262="","",G262-G262*COMPASS!$U$13)</f>
        <v>135.17699999999999</v>
      </c>
    </row>
    <row r="263" spans="1:8">
      <c r="A263" s="196" t="s">
        <v>2640</v>
      </c>
      <c r="B263" s="318" t="s">
        <v>216</v>
      </c>
      <c r="C263" s="130" t="s">
        <v>2628</v>
      </c>
      <c r="D263" s="37" t="s">
        <v>5740</v>
      </c>
      <c r="E263" s="1130">
        <v>1</v>
      </c>
      <c r="F263" s="1127" t="s">
        <v>6984</v>
      </c>
      <c r="G263" s="1131">
        <v>181.35120000000001</v>
      </c>
      <c r="H263" s="324">
        <f>IF(G263="","",G263-G263*COMPASS!$U$13)</f>
        <v>181.35120000000001</v>
      </c>
    </row>
    <row r="264" spans="1:8">
      <c r="A264" s="196" t="s">
        <v>2641</v>
      </c>
      <c r="B264" s="318" t="s">
        <v>216</v>
      </c>
      <c r="C264" s="130" t="s">
        <v>2629</v>
      </c>
      <c r="D264" s="37" t="s">
        <v>5741</v>
      </c>
      <c r="E264" s="1130">
        <v>1</v>
      </c>
      <c r="F264" s="1127" t="s">
        <v>6984</v>
      </c>
      <c r="G264" s="1131">
        <v>59.261400000000002</v>
      </c>
      <c r="H264" s="324">
        <f>IF(G264="","",G264-G264*COMPASS!$U$13)</f>
        <v>59.261400000000002</v>
      </c>
    </row>
    <row r="265" spans="1:8">
      <c r="A265" s="196" t="s">
        <v>2579</v>
      </c>
      <c r="B265" s="318" t="s">
        <v>216</v>
      </c>
      <c r="C265" s="130" t="s">
        <v>2570</v>
      </c>
      <c r="D265" s="37" t="s">
        <v>5742</v>
      </c>
      <c r="E265" s="1130">
        <v>1</v>
      </c>
      <c r="F265" s="1127" t="s">
        <v>6984</v>
      </c>
      <c r="G265" s="1131">
        <v>116.5056</v>
      </c>
      <c r="H265" s="324">
        <f>IF(G265="","",G265-G265*COMPASS!$U$13)</f>
        <v>116.5056</v>
      </c>
    </row>
    <row r="266" spans="1:8">
      <c r="A266" s="196" t="s">
        <v>2580</v>
      </c>
      <c r="B266" s="318" t="s">
        <v>216</v>
      </c>
      <c r="C266" s="130" t="s">
        <v>2571</v>
      </c>
      <c r="D266" s="37" t="s">
        <v>5743</v>
      </c>
      <c r="E266" s="1130">
        <v>1</v>
      </c>
      <c r="F266" s="1127" t="s">
        <v>6984</v>
      </c>
      <c r="G266" s="1131">
        <v>125.8044</v>
      </c>
      <c r="H266" s="324">
        <f>IF(G266="","",G266-G266*COMPASS!$U$13)</f>
        <v>125.8044</v>
      </c>
    </row>
    <row r="267" spans="1:8">
      <c r="A267" s="196" t="s">
        <v>2581</v>
      </c>
      <c r="B267" s="318" t="s">
        <v>216</v>
      </c>
      <c r="C267" s="130" t="s">
        <v>2572</v>
      </c>
      <c r="D267" s="37" t="s">
        <v>5744</v>
      </c>
      <c r="E267" s="1130">
        <v>1</v>
      </c>
      <c r="F267" s="1127" t="s">
        <v>6984</v>
      </c>
      <c r="G267" s="1131">
        <v>135.17699999999999</v>
      </c>
      <c r="H267" s="324">
        <f>IF(G267="","",G267-G267*COMPASS!$U$13)</f>
        <v>135.17699999999999</v>
      </c>
    </row>
    <row r="268" spans="1:8">
      <c r="A268" s="196" t="s">
        <v>2582</v>
      </c>
      <c r="B268" s="318" t="s">
        <v>216</v>
      </c>
      <c r="C268" s="130" t="s">
        <v>2573</v>
      </c>
      <c r="D268" s="37" t="s">
        <v>5745</v>
      </c>
      <c r="E268" s="1130">
        <v>1</v>
      </c>
      <c r="F268" s="1127" t="s">
        <v>6984</v>
      </c>
      <c r="G268" s="1131">
        <v>158.2518</v>
      </c>
      <c r="H268" s="324">
        <f>IF(G268="","",G268-G268*COMPASS!$U$13)</f>
        <v>158.2518</v>
      </c>
    </row>
    <row r="269" spans="1:8">
      <c r="A269" s="196" t="s">
        <v>2583</v>
      </c>
      <c r="B269" s="318" t="s">
        <v>216</v>
      </c>
      <c r="C269" s="130" t="s">
        <v>2574</v>
      </c>
      <c r="D269" s="37" t="s">
        <v>5746</v>
      </c>
      <c r="E269" s="1130">
        <v>1</v>
      </c>
      <c r="F269" s="1127" t="s">
        <v>6984</v>
      </c>
      <c r="G269" s="1131">
        <v>148.953</v>
      </c>
      <c r="H269" s="324">
        <f>IF(G269="","",G269-G269*COMPASS!$U$13)</f>
        <v>148.953</v>
      </c>
    </row>
    <row r="270" spans="1:8">
      <c r="A270" s="196" t="s">
        <v>2584</v>
      </c>
      <c r="B270" s="318" t="s">
        <v>216</v>
      </c>
      <c r="C270" s="130" t="s">
        <v>2575</v>
      </c>
      <c r="D270" s="37" t="s">
        <v>5747</v>
      </c>
      <c r="E270" s="1130">
        <v>1</v>
      </c>
      <c r="F270" s="1127" t="s">
        <v>6984</v>
      </c>
      <c r="G270" s="1131">
        <v>294.1422</v>
      </c>
      <c r="H270" s="324">
        <f>IF(G270="","",G270-G270*COMPASS!$U$13)</f>
        <v>294.1422</v>
      </c>
    </row>
    <row r="271" spans="1:8">
      <c r="A271" s="196" t="s">
        <v>2631</v>
      </c>
      <c r="B271" s="318" t="s">
        <v>216</v>
      </c>
      <c r="C271" s="130" t="s">
        <v>2630</v>
      </c>
      <c r="D271" s="37" t="s">
        <v>5748</v>
      </c>
      <c r="E271" s="1130">
        <v>1</v>
      </c>
      <c r="F271" s="1127" t="s">
        <v>6984</v>
      </c>
      <c r="G271" s="1131">
        <v>82.090199999999996</v>
      </c>
      <c r="H271" s="324">
        <f>IF(G271="","",G271-G271*COMPASS!$U$13)</f>
        <v>82.090199999999996</v>
      </c>
    </row>
    <row r="272" spans="1:8">
      <c r="A272" s="196" t="s">
        <v>2585</v>
      </c>
      <c r="B272" s="318" t="s">
        <v>216</v>
      </c>
      <c r="C272" s="130" t="s">
        <v>2576</v>
      </c>
      <c r="D272" s="37" t="s">
        <v>5749</v>
      </c>
      <c r="E272" s="1130">
        <v>1</v>
      </c>
      <c r="F272" s="1127" t="s">
        <v>6984</v>
      </c>
      <c r="G272" s="1131">
        <v>49.864199999999997</v>
      </c>
      <c r="H272" s="324">
        <f>IF(G272="","",G272-G272*COMPASS!$U$13)</f>
        <v>49.864199999999997</v>
      </c>
    </row>
    <row r="273" spans="1:8">
      <c r="A273" s="196" t="s">
        <v>2586</v>
      </c>
      <c r="B273" s="318" t="s">
        <v>216</v>
      </c>
      <c r="C273" s="130" t="s">
        <v>2577</v>
      </c>
      <c r="D273" s="37" t="s">
        <v>5750</v>
      </c>
      <c r="E273" s="1130">
        <v>1</v>
      </c>
      <c r="F273" s="1127" t="s">
        <v>6984</v>
      </c>
      <c r="G273" s="1131">
        <v>15.522599999999999</v>
      </c>
      <c r="H273" s="324">
        <f>IF(G273="","",G273-G273*COMPASS!$U$13)</f>
        <v>15.522599999999999</v>
      </c>
    </row>
    <row r="274" spans="1:8">
      <c r="A274" s="196" t="s">
        <v>2587</v>
      </c>
      <c r="B274" s="318" t="s">
        <v>216</v>
      </c>
      <c r="C274" s="130" t="s">
        <v>2578</v>
      </c>
      <c r="D274" s="37" t="s">
        <v>6926</v>
      </c>
      <c r="E274" s="1130">
        <v>1</v>
      </c>
      <c r="F274" s="1127" t="s">
        <v>6984</v>
      </c>
      <c r="G274" s="1131">
        <v>99.94980000000001</v>
      </c>
      <c r="H274" s="324">
        <f>IF(G274="","",G274-G274*COMPASS!$U$13)</f>
        <v>99.94980000000001</v>
      </c>
    </row>
    <row r="275" spans="1:8">
      <c r="A275" s="410" t="s">
        <v>5751</v>
      </c>
      <c r="B275" s="318" t="s">
        <v>216</v>
      </c>
      <c r="C275" s="130" t="s">
        <v>5752</v>
      </c>
      <c r="D275" s="37" t="s">
        <v>5753</v>
      </c>
      <c r="E275" s="1130">
        <v>1</v>
      </c>
      <c r="F275" s="1127" t="s">
        <v>6984</v>
      </c>
      <c r="G275" s="1131">
        <v>136.85849999999999</v>
      </c>
      <c r="H275" s="324">
        <f>IF(G275="","",G275-G275*COMPASS!$U$13)</f>
        <v>136.85849999999999</v>
      </c>
    </row>
    <row r="276" spans="1:8">
      <c r="A276" s="410" t="s">
        <v>5754</v>
      </c>
      <c r="B276" s="318" t="s">
        <v>216</v>
      </c>
      <c r="C276" s="130" t="s">
        <v>5755</v>
      </c>
      <c r="D276" s="37" t="s">
        <v>5756</v>
      </c>
      <c r="E276" s="1130">
        <v>1</v>
      </c>
      <c r="F276" s="1127" t="s">
        <v>6984</v>
      </c>
      <c r="G276" s="1131">
        <v>133.64549999999997</v>
      </c>
      <c r="H276" s="324">
        <f>IF(G276="","",G276-G276*COMPASS!$U$13)</f>
        <v>133.64549999999997</v>
      </c>
    </row>
    <row r="277" spans="1:8">
      <c r="A277" s="410" t="s">
        <v>5757</v>
      </c>
      <c r="B277" s="318" t="s">
        <v>216</v>
      </c>
      <c r="C277" s="130" t="s">
        <v>5758</v>
      </c>
      <c r="D277" s="37" t="s">
        <v>5759</v>
      </c>
      <c r="E277" s="1130">
        <v>1</v>
      </c>
      <c r="F277" s="1127" t="s">
        <v>6984</v>
      </c>
      <c r="G277" s="1131">
        <v>133.64549999999997</v>
      </c>
      <c r="H277" s="324">
        <f>IF(G277="","",G277-G277*COMPASS!$U$13)</f>
        <v>133.64549999999997</v>
      </c>
    </row>
    <row r="278" spans="1:8">
      <c r="A278" s="410" t="s">
        <v>5760</v>
      </c>
      <c r="B278" s="318" t="s">
        <v>216</v>
      </c>
      <c r="C278" s="130" t="s">
        <v>5761</v>
      </c>
      <c r="D278" s="37" t="s">
        <v>5762</v>
      </c>
      <c r="E278" s="1130">
        <v>1</v>
      </c>
      <c r="F278" s="1127" t="s">
        <v>6984</v>
      </c>
      <c r="G278" s="1131">
        <v>136.85849999999999</v>
      </c>
      <c r="H278" s="324">
        <f>IF(G278="","",G278-G278*COMPASS!$U$13)</f>
        <v>136.85849999999999</v>
      </c>
    </row>
    <row r="279" spans="1:8">
      <c r="A279" s="410" t="s">
        <v>5763</v>
      </c>
      <c r="B279" s="318" t="s">
        <v>216</v>
      </c>
      <c r="C279" s="130" t="s">
        <v>5764</v>
      </c>
      <c r="D279" s="37" t="s">
        <v>5765</v>
      </c>
      <c r="E279" s="1130">
        <v>1</v>
      </c>
      <c r="F279" s="1127" t="s">
        <v>6984</v>
      </c>
      <c r="G279" s="1131">
        <v>133.64549999999997</v>
      </c>
      <c r="H279" s="324">
        <f>IF(G279="","",G279-G279*COMPASS!$U$13)</f>
        <v>133.64549999999997</v>
      </c>
    </row>
    <row r="280" spans="1:8">
      <c r="A280" s="410" t="s">
        <v>5766</v>
      </c>
      <c r="B280" s="318" t="s">
        <v>216</v>
      </c>
      <c r="C280" s="130" t="s">
        <v>5767</v>
      </c>
      <c r="D280" s="37" t="s">
        <v>5768</v>
      </c>
      <c r="E280" s="1130">
        <v>1</v>
      </c>
      <c r="F280" s="1127" t="s">
        <v>6984</v>
      </c>
      <c r="G280" s="1131">
        <v>133.64549999999997</v>
      </c>
      <c r="H280" s="324">
        <f>IF(G280="","",G280-G280*COMPASS!$U$13)</f>
        <v>133.64549999999997</v>
      </c>
    </row>
    <row r="281" spans="1:8">
      <c r="A281" s="410" t="s">
        <v>13715</v>
      </c>
      <c r="B281" s="318" t="s">
        <v>216</v>
      </c>
      <c r="C281" s="130" t="s">
        <v>13688</v>
      </c>
      <c r="D281" s="37" t="s">
        <v>13689</v>
      </c>
      <c r="E281" s="1130">
        <v>1</v>
      </c>
      <c r="F281" s="1127"/>
      <c r="G281" s="1131">
        <v>518.44049999999993</v>
      </c>
      <c r="H281" s="324">
        <f>IF(G281="","",G281-G281*COMPASS!$U$13)</f>
        <v>518.44049999999993</v>
      </c>
    </row>
    <row r="282" spans="1:8">
      <c r="A282" s="196" t="s">
        <v>3222</v>
      </c>
      <c r="B282" s="318" t="s">
        <v>216</v>
      </c>
      <c r="C282" s="130" t="s">
        <v>3161</v>
      </c>
      <c r="D282" s="37" t="s">
        <v>5769</v>
      </c>
      <c r="E282" s="1130">
        <v>1</v>
      </c>
      <c r="F282" s="1127" t="s">
        <v>6984</v>
      </c>
      <c r="G282" s="1131">
        <v>125.8044</v>
      </c>
      <c r="H282" s="324">
        <f>IF(G282="","",G282-G282*COMPASS!$U$13)</f>
        <v>125.8044</v>
      </c>
    </row>
    <row r="283" spans="1:8">
      <c r="A283" s="196" t="s">
        <v>3223</v>
      </c>
      <c r="B283" s="318" t="s">
        <v>216</v>
      </c>
      <c r="C283" s="130" t="s">
        <v>3162</v>
      </c>
      <c r="D283" s="37" t="s">
        <v>5770</v>
      </c>
      <c r="E283" s="1130">
        <v>1</v>
      </c>
      <c r="F283" s="1127" t="s">
        <v>6984</v>
      </c>
      <c r="G283" s="1131">
        <v>176.89859999999999</v>
      </c>
      <c r="H283" s="324">
        <f>IF(G283="","",G283-G283*COMPASS!$U$13)</f>
        <v>176.89859999999999</v>
      </c>
    </row>
    <row r="284" spans="1:8">
      <c r="A284" s="196" t="s">
        <v>3224</v>
      </c>
      <c r="B284" s="318" t="s">
        <v>571</v>
      </c>
      <c r="C284" s="1118" t="s">
        <v>3163</v>
      </c>
      <c r="D284" s="37" t="s">
        <v>5771</v>
      </c>
      <c r="E284" s="1130">
        <v>1</v>
      </c>
      <c r="F284" s="1127"/>
      <c r="G284" s="1133">
        <v>95.792399999999986</v>
      </c>
      <c r="H284" s="324">
        <f>IF(G284="","",G284-G284*COMPASS!$U$13)</f>
        <v>95.792399999999986</v>
      </c>
    </row>
    <row r="285" spans="1:8">
      <c r="A285" s="196" t="s">
        <v>3225</v>
      </c>
      <c r="B285" s="318" t="s">
        <v>216</v>
      </c>
      <c r="C285" s="130" t="s">
        <v>3164</v>
      </c>
      <c r="D285" s="37" t="s">
        <v>5772</v>
      </c>
      <c r="E285" s="1130">
        <v>1</v>
      </c>
      <c r="F285" s="1127" t="s">
        <v>6984</v>
      </c>
      <c r="G285" s="1131">
        <v>132.0282</v>
      </c>
      <c r="H285" s="324">
        <f>IF(G285="","",G285-G285*COMPASS!$U$13)</f>
        <v>132.0282</v>
      </c>
    </row>
    <row r="286" spans="1:8">
      <c r="A286" s="196" t="s">
        <v>3226</v>
      </c>
      <c r="B286" s="318" t="s">
        <v>216</v>
      </c>
      <c r="C286" s="130" t="s">
        <v>3165</v>
      </c>
      <c r="D286" s="37" t="s">
        <v>5773</v>
      </c>
      <c r="E286" s="1130">
        <v>1</v>
      </c>
      <c r="F286" s="1127" t="s">
        <v>6984</v>
      </c>
      <c r="G286" s="1131">
        <v>128.92859999999999</v>
      </c>
      <c r="H286" s="324">
        <f>IF(G286="","",G286-G286*COMPASS!$U$13)</f>
        <v>128.92859999999999</v>
      </c>
    </row>
    <row r="287" spans="1:8">
      <c r="A287" s="196" t="s">
        <v>3227</v>
      </c>
      <c r="B287" s="318" t="s">
        <v>216</v>
      </c>
      <c r="C287" s="130" t="s">
        <v>3166</v>
      </c>
      <c r="D287" s="37" t="s">
        <v>5774</v>
      </c>
      <c r="E287" s="1130">
        <v>1</v>
      </c>
      <c r="F287" s="1127" t="s">
        <v>6984</v>
      </c>
      <c r="G287" s="1131">
        <v>128.92859999999999</v>
      </c>
      <c r="H287" s="324">
        <f>IF(G287="","",G287-G287*COMPASS!$U$13)</f>
        <v>128.92859999999999</v>
      </c>
    </row>
    <row r="288" spans="1:8">
      <c r="A288" s="128" t="s">
        <v>7997</v>
      </c>
      <c r="B288" s="128"/>
      <c r="C288" s="129"/>
      <c r="D288" s="1066"/>
      <c r="E288" s="540"/>
      <c r="F288" s="128"/>
      <c r="G288" s="128"/>
      <c r="H288" s="324" t="str">
        <f>IF(G288="","",G288-G288*COMPASS!$U$13)</f>
        <v/>
      </c>
    </row>
    <row r="289" spans="1:8">
      <c r="A289" s="196" t="s">
        <v>13716</v>
      </c>
      <c r="B289" s="318" t="s">
        <v>216</v>
      </c>
      <c r="C289" s="130" t="s">
        <v>13690</v>
      </c>
      <c r="D289" s="37" t="s">
        <v>13691</v>
      </c>
      <c r="E289" s="1116">
        <v>50</v>
      </c>
      <c r="F289" s="554"/>
      <c r="G289" s="543">
        <v>200.0718</v>
      </c>
      <c r="H289" s="324">
        <f>IF(G289="","",G289-G289*COMPASS!$U$13)</f>
        <v>200.0718</v>
      </c>
    </row>
  </sheetData>
  <mergeCells count="1">
    <mergeCell ref="D1:G1"/>
  </mergeCells>
  <phoneticPr fontId="21" type="noConversion"/>
  <conditionalFormatting sqref="C255:C287">
    <cfRule type="duplicateValues" dxfId="9"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9" bestFit="1" customWidth="1"/>
    <col min="6" max="6" width="4.5546875" style="51" customWidth="1"/>
    <col min="7" max="7" width="11.44140625" style="234" customWidth="1"/>
    <col min="8" max="8" width="9.44140625" style="169" bestFit="1" customWidth="1"/>
    <col min="9" max="13" width="9" style="49" customWidth="1"/>
    <col min="14" max="16384" width="9.44140625" style="49"/>
  </cols>
  <sheetData>
    <row r="1" spans="1:8">
      <c r="A1" s="53" t="str">
        <f>'LS CABLE'!A1</f>
        <v>Listino Febbraio26</v>
      </c>
      <c r="B1" s="134"/>
      <c r="C1" s="54"/>
      <c r="D1" s="1376" t="s">
        <v>11933</v>
      </c>
      <c r="E1" s="1377"/>
      <c r="F1" s="1377"/>
      <c r="G1" s="1377"/>
      <c r="H1" s="157"/>
    </row>
    <row r="2" spans="1:8" ht="13.8" thickBot="1">
      <c r="A2" s="55"/>
      <c r="B2" s="135"/>
      <c r="C2" s="56"/>
      <c r="D2" s="46"/>
      <c r="E2" s="85"/>
      <c r="F2" s="58"/>
      <c r="G2" s="57"/>
      <c r="H2" s="166" t="s">
        <v>190</v>
      </c>
    </row>
    <row r="3" spans="1:8" ht="25.8">
      <c r="A3" s="24" t="s">
        <v>342</v>
      </c>
      <c r="B3" s="33"/>
      <c r="C3" s="136"/>
      <c r="D3" s="236"/>
      <c r="E3" s="65"/>
      <c r="F3" s="146"/>
      <c r="G3" s="59"/>
      <c r="H3" s="167"/>
    </row>
    <row r="4" spans="1:8" s="148" customFormat="1" ht="13.8">
      <c r="A4" s="68" t="str">
        <f>'LS CABLE'!A4</f>
        <v>Cod. Compass</v>
      </c>
      <c r="B4" s="140"/>
      <c r="C4" s="68" t="s">
        <v>217</v>
      </c>
      <c r="D4" s="150" t="s">
        <v>219</v>
      </c>
      <c r="E4" s="137" t="s">
        <v>490</v>
      </c>
      <c r="F4" s="147"/>
      <c r="G4" s="233" t="s">
        <v>189</v>
      </c>
      <c r="H4" s="170" t="s">
        <v>491</v>
      </c>
    </row>
    <row r="5" spans="1:8" ht="26.1" customHeight="1">
      <c r="A5" s="128" t="s">
        <v>13825</v>
      </c>
      <c r="B5" s="128"/>
      <c r="C5" s="129"/>
      <c r="D5" s="129"/>
      <c r="E5" s="540"/>
      <c r="F5" s="1122"/>
      <c r="G5" s="1117"/>
      <c r="H5" s="324" t="str">
        <f>IF(G5="","",G5-G5*COMPASS!$U$13)</f>
        <v/>
      </c>
    </row>
    <row r="6" spans="1:8" ht="16.350000000000001" customHeight="1">
      <c r="A6" s="128" t="s">
        <v>13826</v>
      </c>
      <c r="B6" s="128"/>
      <c r="C6" s="129"/>
      <c r="D6" s="129"/>
      <c r="E6" s="540"/>
      <c r="F6" s="1122"/>
      <c r="G6" s="1117"/>
      <c r="H6" s="324" t="str">
        <f>IF(G6="","",G6-G6*COMPASS!$U$13)</f>
        <v/>
      </c>
    </row>
    <row r="7" spans="1:8" ht="16.350000000000001" customHeight="1">
      <c r="A7" s="196" t="s">
        <v>13827</v>
      </c>
      <c r="B7" s="320" t="s">
        <v>216</v>
      </c>
      <c r="C7" s="37" t="s">
        <v>13828</v>
      </c>
      <c r="D7" s="37" t="s">
        <v>13829</v>
      </c>
      <c r="E7" s="553">
        <v>1</v>
      </c>
      <c r="F7" s="1139"/>
      <c r="G7" s="1132">
        <v>2562.2196600000002</v>
      </c>
      <c r="H7" s="324">
        <f>IF(G7="","",G7-G7*COMPASS!$U$13)</f>
        <v>2562.2196600000002</v>
      </c>
    </row>
    <row r="8" spans="1:8" ht="16.350000000000001" customHeight="1">
      <c r="A8" s="196" t="s">
        <v>13830</v>
      </c>
      <c r="B8" s="320" t="s">
        <v>216</v>
      </c>
      <c r="C8" s="37" t="s">
        <v>13831</v>
      </c>
      <c r="D8" s="37" t="s">
        <v>13832</v>
      </c>
      <c r="E8" s="553">
        <v>1</v>
      </c>
      <c r="F8" s="1139"/>
      <c r="G8" s="1132">
        <v>2850.7175400000001</v>
      </c>
      <c r="H8" s="324">
        <f>IF(G8="","",G8-G8*COMPASS!$U$13)</f>
        <v>2850.7175400000001</v>
      </c>
    </row>
    <row r="9" spans="1:8" ht="16.350000000000001" customHeight="1">
      <c r="A9" s="196" t="s">
        <v>13833</v>
      </c>
      <c r="B9" s="320" t="s">
        <v>216</v>
      </c>
      <c r="C9" s="37" t="s">
        <v>13834</v>
      </c>
      <c r="D9" s="37" t="s">
        <v>13835</v>
      </c>
      <c r="E9" s="553">
        <v>1</v>
      </c>
      <c r="F9" s="1139"/>
      <c r="G9" s="1132">
        <v>3612.2308200000002</v>
      </c>
      <c r="H9" s="324">
        <f>IF(G9="","",G9-G9*COMPASS!$U$13)</f>
        <v>3612.2308200000002</v>
      </c>
    </row>
    <row r="10" spans="1:8" ht="16.350000000000001" customHeight="1">
      <c r="A10" s="196" t="s">
        <v>13836</v>
      </c>
      <c r="B10" s="320" t="s">
        <v>216</v>
      </c>
      <c r="C10" s="37" t="s">
        <v>13837</v>
      </c>
      <c r="D10" s="37" t="s">
        <v>13838</v>
      </c>
      <c r="E10" s="553">
        <v>1</v>
      </c>
      <c r="F10" s="1139"/>
      <c r="G10" s="1132">
        <v>2644.8813599999999</v>
      </c>
      <c r="H10" s="324">
        <f>IF(G10="","",G10-G10*COMPASS!$U$13)</f>
        <v>2644.8813599999999</v>
      </c>
    </row>
    <row r="11" spans="1:8" ht="16.350000000000001" customHeight="1">
      <c r="A11" s="196" t="s">
        <v>13839</v>
      </c>
      <c r="B11" s="320" t="s">
        <v>216</v>
      </c>
      <c r="C11" s="37" t="s">
        <v>13840</v>
      </c>
      <c r="D11" s="37" t="s">
        <v>13841</v>
      </c>
      <c r="E11" s="553">
        <v>1</v>
      </c>
      <c r="F11" s="1139"/>
      <c r="G11" s="1132">
        <v>2918.36094</v>
      </c>
      <c r="H11" s="324">
        <f>IF(G11="","",G11-G11*COMPASS!$U$13)</f>
        <v>2918.36094</v>
      </c>
    </row>
    <row r="12" spans="1:8" ht="16.350000000000001" customHeight="1">
      <c r="A12" s="196" t="s">
        <v>13842</v>
      </c>
      <c r="B12" s="320" t="s">
        <v>216</v>
      </c>
      <c r="C12" s="37" t="s">
        <v>13843</v>
      </c>
      <c r="D12" s="37" t="s">
        <v>13844</v>
      </c>
      <c r="E12" s="553">
        <v>1</v>
      </c>
      <c r="F12" s="1139"/>
      <c r="G12" s="1132">
        <v>3902.0229600000007</v>
      </c>
      <c r="H12" s="324">
        <f>IF(G12="","",G12-G12*COMPASS!$U$13)</f>
        <v>3902.0229600000007</v>
      </c>
    </row>
    <row r="13" spans="1:8" ht="16.350000000000001" customHeight="1">
      <c r="A13" s="196" t="s">
        <v>13845</v>
      </c>
      <c r="B13" s="320" t="s">
        <v>216</v>
      </c>
      <c r="C13" s="37" t="s">
        <v>13846</v>
      </c>
      <c r="D13" s="37" t="s">
        <v>13847</v>
      </c>
      <c r="E13" s="553">
        <v>1</v>
      </c>
      <c r="F13" s="1139"/>
      <c r="G13" s="1132">
        <v>2391.8169000000003</v>
      </c>
      <c r="H13" s="324">
        <f>IF(G13="","",G13-G13*COMPASS!$U$13)</f>
        <v>2391.8169000000003</v>
      </c>
    </row>
    <row r="14" spans="1:8" ht="16.350000000000001" customHeight="1">
      <c r="A14" s="196" t="s">
        <v>13848</v>
      </c>
      <c r="B14" s="320" t="s">
        <v>216</v>
      </c>
      <c r="C14" s="37" t="s">
        <v>13849</v>
      </c>
      <c r="D14" s="37" t="s">
        <v>13850</v>
      </c>
      <c r="E14" s="553">
        <v>1</v>
      </c>
      <c r="F14" s="1139"/>
      <c r="G14" s="1132">
        <v>2979.5818800000006</v>
      </c>
      <c r="H14" s="324">
        <f>IF(G14="","",G14-G14*COMPASS!$U$13)</f>
        <v>2979.5818800000006</v>
      </c>
    </row>
    <row r="15" spans="1:8" ht="16.350000000000001" customHeight="1">
      <c r="A15" s="196" t="s">
        <v>13851</v>
      </c>
      <c r="B15" s="320" t="s">
        <v>216</v>
      </c>
      <c r="C15" s="37" t="s">
        <v>13852</v>
      </c>
      <c r="D15" s="37" t="s">
        <v>13853</v>
      </c>
      <c r="E15" s="553">
        <v>1</v>
      </c>
      <c r="F15" s="1139"/>
      <c r="G15" s="1132">
        <v>2469.3748200000005</v>
      </c>
      <c r="H15" s="324">
        <f>IF(G15="","",G15-G15*COMPASS!$U$13)</f>
        <v>2469.3748200000005</v>
      </c>
    </row>
    <row r="16" spans="1:8" ht="16.350000000000001" customHeight="1">
      <c r="A16" s="196" t="s">
        <v>13854</v>
      </c>
      <c r="B16" s="320" t="s">
        <v>216</v>
      </c>
      <c r="C16" s="37" t="s">
        <v>13855</v>
      </c>
      <c r="D16" s="37" t="s">
        <v>13856</v>
      </c>
      <c r="E16" s="553">
        <v>1</v>
      </c>
      <c r="F16" s="1139"/>
      <c r="G16" s="1132">
        <v>3224.4656400000003</v>
      </c>
      <c r="H16" s="324">
        <f>IF(G16="","",G16-G16*COMPASS!$U$13)</f>
        <v>3224.4656400000003</v>
      </c>
    </row>
    <row r="17" spans="1:8" ht="16.350000000000001" customHeight="1">
      <c r="A17" s="196" t="s">
        <v>13857</v>
      </c>
      <c r="B17" s="320" t="s">
        <v>216</v>
      </c>
      <c r="C17" s="37" t="s">
        <v>13858</v>
      </c>
      <c r="D17" s="37" t="s">
        <v>13859</v>
      </c>
      <c r="E17" s="553">
        <v>1</v>
      </c>
      <c r="F17" s="1139"/>
      <c r="G17" s="1132">
        <v>1469.3758200000002</v>
      </c>
      <c r="H17" s="324">
        <f>IF(G17="","",G17-G17*COMPASS!$U$13)</f>
        <v>1469.3758200000002</v>
      </c>
    </row>
    <row r="18" spans="1:8" ht="16.350000000000001" customHeight="1">
      <c r="A18" s="196" t="s">
        <v>13860</v>
      </c>
      <c r="B18" s="320" t="s">
        <v>216</v>
      </c>
      <c r="C18" s="37" t="s">
        <v>13861</v>
      </c>
      <c r="D18" s="37" t="s">
        <v>13862</v>
      </c>
      <c r="E18" s="553">
        <v>1</v>
      </c>
      <c r="F18" s="1139"/>
      <c r="G18" s="1132">
        <v>1063.4421600000001</v>
      </c>
      <c r="H18" s="324">
        <f>IF(G18="","",G18-G18*COMPASS!$U$13)</f>
        <v>1063.4421600000001</v>
      </c>
    </row>
    <row r="19" spans="1:8" ht="16.350000000000001" customHeight="1">
      <c r="A19" s="196" t="s">
        <v>13863</v>
      </c>
      <c r="B19" s="320" t="s">
        <v>216</v>
      </c>
      <c r="C19" s="37" t="s">
        <v>13864</v>
      </c>
      <c r="D19" s="37" t="s">
        <v>13865</v>
      </c>
      <c r="E19" s="553">
        <v>1</v>
      </c>
      <c r="F19" s="1139"/>
      <c r="G19" s="1132">
        <v>1632.6479400000003</v>
      </c>
      <c r="H19" s="324">
        <f>IF(G19="","",G19-G19*COMPASS!$U$13)</f>
        <v>1632.6479400000003</v>
      </c>
    </row>
    <row r="20" spans="1:8" ht="16.350000000000001" customHeight="1">
      <c r="A20" s="196" t="s">
        <v>13866</v>
      </c>
      <c r="B20" s="320" t="s">
        <v>216</v>
      </c>
      <c r="C20" s="37" t="s">
        <v>13867</v>
      </c>
      <c r="D20" s="37" t="s">
        <v>13868</v>
      </c>
      <c r="E20" s="553">
        <v>1</v>
      </c>
      <c r="F20" s="1139"/>
      <c r="G20" s="1132">
        <v>1307.8619400000002</v>
      </c>
      <c r="H20" s="324">
        <f>IF(G20="","",G20-G20*COMPASS!$U$13)</f>
        <v>1307.8619400000002</v>
      </c>
    </row>
    <row r="21" spans="1:8" ht="16.350000000000001" customHeight="1">
      <c r="A21" s="196" t="s">
        <v>13869</v>
      </c>
      <c r="B21" s="320" t="s">
        <v>216</v>
      </c>
      <c r="C21" s="37" t="s">
        <v>13870</v>
      </c>
      <c r="D21" s="37" t="s">
        <v>13871</v>
      </c>
      <c r="E21" s="553">
        <v>1</v>
      </c>
      <c r="F21" s="1139"/>
      <c r="G21" s="1132">
        <v>1559.1681600000002</v>
      </c>
      <c r="H21" s="324">
        <f>IF(G21="","",G21-G21*COMPASS!$U$13)</f>
        <v>1559.1681600000002</v>
      </c>
    </row>
    <row r="22" spans="1:8" ht="16.350000000000001" customHeight="1">
      <c r="A22" s="196" t="s">
        <v>13872</v>
      </c>
      <c r="B22" s="320" t="s">
        <v>216</v>
      </c>
      <c r="C22" s="37" t="s">
        <v>13873</v>
      </c>
      <c r="D22" s="37" t="s">
        <v>13874</v>
      </c>
      <c r="E22" s="553">
        <v>1</v>
      </c>
      <c r="F22" s="1139"/>
      <c r="G22" s="1132">
        <v>1185.5421600000002</v>
      </c>
      <c r="H22" s="324">
        <f>IF(G22="","",G22-G22*COMPASS!$U$13)</f>
        <v>1185.5421600000002</v>
      </c>
    </row>
    <row r="23" spans="1:8" ht="16.350000000000001" customHeight="1">
      <c r="A23" s="196" t="s">
        <v>13875</v>
      </c>
      <c r="B23" s="320" t="s">
        <v>216</v>
      </c>
      <c r="C23" s="37" t="s">
        <v>13876</v>
      </c>
      <c r="D23" s="37" t="s">
        <v>13877</v>
      </c>
      <c r="E23" s="553">
        <v>1</v>
      </c>
      <c r="F23" s="1139"/>
      <c r="G23" s="1132">
        <v>1918.3619400000002</v>
      </c>
      <c r="H23" s="324">
        <f>IF(G23="","",G23-G23*COMPASS!$U$13)</f>
        <v>1918.3619400000002</v>
      </c>
    </row>
    <row r="24" spans="1:8" ht="16.350000000000001" customHeight="1">
      <c r="A24" s="196" t="s">
        <v>13878</v>
      </c>
      <c r="B24" s="320" t="s">
        <v>216</v>
      </c>
      <c r="C24" s="37" t="s">
        <v>13879</v>
      </c>
      <c r="D24" s="37" t="s">
        <v>13880</v>
      </c>
      <c r="E24" s="553">
        <v>1</v>
      </c>
      <c r="F24" s="1139"/>
      <c r="G24" s="1132">
        <v>1564.2719400000003</v>
      </c>
      <c r="H24" s="324">
        <f>IF(G24="","",G24-G24*COMPASS!$U$13)</f>
        <v>1564.2719400000003</v>
      </c>
    </row>
    <row r="25" spans="1:8" ht="16.350000000000001" customHeight="1">
      <c r="A25" s="128" t="s">
        <v>13881</v>
      </c>
      <c r="B25" s="128"/>
      <c r="C25" s="129"/>
      <c r="D25" s="129"/>
      <c r="E25" s="540"/>
      <c r="F25" s="1122"/>
      <c r="G25" s="1117"/>
      <c r="H25" s="324" t="str">
        <f>IF(G25="","",G25-G25*COMPASS!$U$13)</f>
        <v/>
      </c>
    </row>
    <row r="26" spans="1:8" ht="16.350000000000001" customHeight="1">
      <c r="A26" s="196" t="s">
        <v>13882</v>
      </c>
      <c r="B26" s="320" t="s">
        <v>216</v>
      </c>
      <c r="C26" s="37" t="s">
        <v>13883</v>
      </c>
      <c r="D26" s="37" t="s">
        <v>13884</v>
      </c>
      <c r="E26" s="553">
        <v>1</v>
      </c>
      <c r="F26" s="1139"/>
      <c r="G26" s="1132">
        <v>67.594560000000001</v>
      </c>
      <c r="H26" s="324">
        <f>IF(G26="","",G26-G26*COMPASS!$U$13)</f>
        <v>67.594560000000001</v>
      </c>
    </row>
    <row r="27" spans="1:8">
      <c r="A27" s="196" t="s">
        <v>13885</v>
      </c>
      <c r="B27" s="320" t="s">
        <v>216</v>
      </c>
      <c r="C27" s="37" t="s">
        <v>13886</v>
      </c>
      <c r="D27" s="37" t="s">
        <v>13887</v>
      </c>
      <c r="E27" s="553">
        <v>1</v>
      </c>
      <c r="F27" s="1139"/>
      <c r="G27" s="1132">
        <v>244.20000000000002</v>
      </c>
      <c r="H27" s="324">
        <f>IF(G27="","",G27-G27*COMPASS!$U$13)</f>
        <v>244.20000000000002</v>
      </c>
    </row>
    <row r="28" spans="1:8">
      <c r="A28" s="196" t="s">
        <v>13888</v>
      </c>
      <c r="B28" s="320" t="s">
        <v>216</v>
      </c>
      <c r="C28" s="37" t="s">
        <v>13889</v>
      </c>
      <c r="D28" s="37" t="s">
        <v>13890</v>
      </c>
      <c r="E28" s="553">
        <v>1</v>
      </c>
      <c r="F28" s="1139"/>
      <c r="G28" s="1132">
        <v>244.20000000000002</v>
      </c>
      <c r="H28" s="324">
        <f>IF(G28="","",G28-G28*COMPASS!$U$13)</f>
        <v>244.20000000000002</v>
      </c>
    </row>
    <row r="29" spans="1:8">
      <c r="A29" s="196" t="s">
        <v>13891</v>
      </c>
      <c r="B29" s="320" t="s">
        <v>216</v>
      </c>
      <c r="C29" s="37" t="s">
        <v>13892</v>
      </c>
      <c r="D29" s="37" t="s">
        <v>13893</v>
      </c>
      <c r="E29" s="553">
        <v>1</v>
      </c>
      <c r="F29" s="1139"/>
      <c r="G29" s="1132">
        <v>259.24272000000002</v>
      </c>
      <c r="H29" s="324">
        <f>IF(G29="","",G29-G29*COMPASS!$U$13)</f>
        <v>259.24272000000002</v>
      </c>
    </row>
    <row r="30" spans="1:8">
      <c r="A30" s="196" t="s">
        <v>13894</v>
      </c>
      <c r="B30" s="320" t="s">
        <v>216</v>
      </c>
      <c r="C30" s="37" t="s">
        <v>13895</v>
      </c>
      <c r="D30" s="37" t="s">
        <v>13896</v>
      </c>
      <c r="E30" s="553">
        <v>1</v>
      </c>
      <c r="F30" s="1139"/>
      <c r="G30" s="1132">
        <v>371.94102000000004</v>
      </c>
      <c r="H30" s="324">
        <f>IF(G30="","",G30-G30*COMPASS!$U$13)</f>
        <v>371.94102000000004</v>
      </c>
    </row>
    <row r="31" spans="1:8">
      <c r="A31" s="196" t="s">
        <v>13897</v>
      </c>
      <c r="B31" s="320" t="s">
        <v>216</v>
      </c>
      <c r="C31" s="37" t="s">
        <v>13898</v>
      </c>
      <c r="D31" s="37" t="s">
        <v>13899</v>
      </c>
      <c r="E31" s="553">
        <v>1</v>
      </c>
      <c r="F31" s="1139"/>
      <c r="G31" s="1132">
        <v>732.6976800000001</v>
      </c>
      <c r="H31" s="324">
        <f>IF(G31="","",G31-G31*COMPASS!$U$13)</f>
        <v>732.6976800000001</v>
      </c>
    </row>
    <row r="32" spans="1:8">
      <c r="A32" s="128" t="s">
        <v>13900</v>
      </c>
      <c r="B32" s="128"/>
      <c r="C32" s="129"/>
      <c r="D32" s="129"/>
      <c r="E32" s="540"/>
      <c r="F32" s="1122"/>
      <c r="G32" s="1117"/>
      <c r="H32" s="324" t="str">
        <f>IF(G32="","",G32-G32*COMPASS!$U$13)</f>
        <v/>
      </c>
    </row>
    <row r="33" spans="1:8">
      <c r="A33" s="196" t="s">
        <v>13901</v>
      </c>
      <c r="B33" s="320" t="s">
        <v>216</v>
      </c>
      <c r="C33" s="37" t="s">
        <v>13902</v>
      </c>
      <c r="D33" s="37" t="s">
        <v>13903</v>
      </c>
      <c r="E33" s="553">
        <v>1</v>
      </c>
      <c r="F33" s="1139"/>
      <c r="G33" s="1132">
        <v>134.09021999999999</v>
      </c>
      <c r="H33" s="324">
        <f>IF(G33="","",G33-G33*COMPASS!$U$13)</f>
        <v>134.09021999999999</v>
      </c>
    </row>
    <row r="34" spans="1:8">
      <c r="A34" s="196" t="s">
        <v>13904</v>
      </c>
      <c r="B34" s="320" t="s">
        <v>216</v>
      </c>
      <c r="C34" s="37" t="s">
        <v>13905</v>
      </c>
      <c r="D34" s="37" t="s">
        <v>13906</v>
      </c>
      <c r="E34" s="553">
        <v>1</v>
      </c>
      <c r="F34" s="1139"/>
      <c r="G34" s="1132">
        <v>161.85576</v>
      </c>
      <c r="H34" s="324">
        <f>IF(G34="","",G34-G34*COMPASS!$U$13)</f>
        <v>161.85576</v>
      </c>
    </row>
    <row r="35" spans="1:8">
      <c r="A35" s="196" t="s">
        <v>13907</v>
      </c>
      <c r="B35" s="320" t="s">
        <v>216</v>
      </c>
      <c r="C35" s="37" t="s">
        <v>13908</v>
      </c>
      <c r="D35" s="37" t="s">
        <v>13909</v>
      </c>
      <c r="E35" s="553">
        <v>1</v>
      </c>
      <c r="F35" s="1139"/>
      <c r="G35" s="1132">
        <v>208.10724000000002</v>
      </c>
      <c r="H35" s="324">
        <f>IF(G35="","",G35-G35*COMPASS!$U$13)</f>
        <v>208.10724000000002</v>
      </c>
    </row>
    <row r="36" spans="1:8">
      <c r="A36" s="196" t="s">
        <v>13910</v>
      </c>
      <c r="B36" s="320" t="s">
        <v>216</v>
      </c>
      <c r="C36" s="37" t="s">
        <v>13911</v>
      </c>
      <c r="D36" s="37" t="s">
        <v>13912</v>
      </c>
      <c r="E36" s="553">
        <v>1</v>
      </c>
      <c r="F36" s="1139"/>
      <c r="G36" s="1132">
        <v>485.73822000000001</v>
      </c>
      <c r="H36" s="324">
        <f>IF(G36="","",G36-G36*COMPASS!$U$13)</f>
        <v>485.73822000000001</v>
      </c>
    </row>
    <row r="37" spans="1:8">
      <c r="A37" s="128" t="s">
        <v>13913</v>
      </c>
      <c r="B37" s="128"/>
      <c r="C37" s="129"/>
      <c r="D37" s="129"/>
      <c r="E37" s="540"/>
      <c r="F37" s="1122"/>
      <c r="G37" s="1117"/>
      <c r="H37" s="324" t="str">
        <f>IF(G37="","",G37-G37*COMPASS!$U$13)</f>
        <v/>
      </c>
    </row>
    <row r="38" spans="1:8">
      <c r="A38" s="196" t="s">
        <v>13914</v>
      </c>
      <c r="B38" s="320" t="s">
        <v>216</v>
      </c>
      <c r="C38" s="37" t="s">
        <v>13915</v>
      </c>
      <c r="D38" s="37" t="s">
        <v>13916</v>
      </c>
      <c r="E38" s="553">
        <v>1</v>
      </c>
      <c r="F38" s="1139"/>
      <c r="G38" s="1132">
        <v>2580.68118</v>
      </c>
      <c r="H38" s="324">
        <f>IF(G38="","",G38-G38*COMPASS!$U$13)</f>
        <v>2580.68118</v>
      </c>
    </row>
    <row r="39" spans="1:8">
      <c r="A39" s="128" t="s">
        <v>13825</v>
      </c>
      <c r="B39" s="456"/>
      <c r="C39" s="129"/>
      <c r="D39" s="1066"/>
      <c r="E39" s="540"/>
      <c r="F39" s="71"/>
      <c r="G39" s="541"/>
      <c r="H39" s="324" t="str">
        <f>IF(G39="","",G39-G39*COMPASS!$U$13)</f>
        <v/>
      </c>
    </row>
    <row r="40" spans="1:8">
      <c r="A40" s="128" t="s">
        <v>13962</v>
      </c>
      <c r="B40" s="456"/>
      <c r="C40" s="129"/>
      <c r="D40" s="1066"/>
      <c r="E40" s="540"/>
      <c r="F40" s="71"/>
      <c r="G40" s="541"/>
      <c r="H40" s="324" t="str">
        <f>IF(G40="","",G40-G40*COMPASS!$U$13)</f>
        <v/>
      </c>
    </row>
    <row r="41" spans="1:8">
      <c r="A41" s="128" t="s">
        <v>3643</v>
      </c>
      <c r="B41" s="456"/>
      <c r="C41" s="129"/>
      <c r="D41" s="1066"/>
      <c r="E41" s="540"/>
      <c r="F41" s="71"/>
      <c r="G41" s="541"/>
      <c r="H41" s="324" t="str">
        <f>IF(G41="","",G41-G41*COMPASS!$U$13)</f>
        <v/>
      </c>
    </row>
    <row r="42" spans="1:8">
      <c r="A42" s="196" t="s">
        <v>87</v>
      </c>
      <c r="B42" s="318" t="s">
        <v>216</v>
      </c>
      <c r="C42" s="130" t="s">
        <v>106</v>
      </c>
      <c r="D42" s="37" t="s">
        <v>13606</v>
      </c>
      <c r="E42" s="1140">
        <v>1</v>
      </c>
      <c r="F42" s="1127" t="s">
        <v>6984</v>
      </c>
      <c r="G42" s="1128">
        <v>92.995500000000007</v>
      </c>
      <c r="H42" s="324">
        <f>IF(G42="","",G42-G42*COMPASS!$U$13)</f>
        <v>92.995500000000007</v>
      </c>
    </row>
    <row r="43" spans="1:8">
      <c r="A43" s="196" t="s">
        <v>88</v>
      </c>
      <c r="B43" s="318" t="s">
        <v>216</v>
      </c>
      <c r="C43" s="130" t="s">
        <v>107</v>
      </c>
      <c r="D43" s="37" t="s">
        <v>13607</v>
      </c>
      <c r="E43" s="1140">
        <v>1</v>
      </c>
      <c r="F43" s="1127" t="s">
        <v>6984</v>
      </c>
      <c r="G43" s="1128">
        <v>106.64208000000001</v>
      </c>
      <c r="H43" s="324">
        <f>IF(G43="","",G43-G43*COMPASS!$U$13)</f>
        <v>106.64208000000001</v>
      </c>
    </row>
    <row r="44" spans="1:8">
      <c r="A44" s="196" t="s">
        <v>89</v>
      </c>
      <c r="B44" s="318" t="s">
        <v>216</v>
      </c>
      <c r="C44" s="130" t="s">
        <v>123</v>
      </c>
      <c r="D44" s="37" t="s">
        <v>13608</v>
      </c>
      <c r="E44" s="1140">
        <v>1</v>
      </c>
      <c r="F44" s="1127" t="s">
        <v>6984</v>
      </c>
      <c r="G44" s="1128">
        <v>120.23808</v>
      </c>
      <c r="H44" s="324">
        <f>IF(G44="","",G44-G44*COMPASS!$U$13)</f>
        <v>120.23808</v>
      </c>
    </row>
    <row r="45" spans="1:8">
      <c r="A45" s="196" t="s">
        <v>402</v>
      </c>
      <c r="B45" s="318" t="s">
        <v>216</v>
      </c>
      <c r="C45" s="130" t="s">
        <v>5392</v>
      </c>
      <c r="D45" s="37" t="s">
        <v>5393</v>
      </c>
      <c r="E45" s="1140">
        <v>1</v>
      </c>
      <c r="F45" s="1127" t="s">
        <v>6984</v>
      </c>
      <c r="G45" s="1128">
        <v>233.83898999999997</v>
      </c>
      <c r="H45" s="324">
        <f>IF(G45="","",G45-G45*COMPASS!$U$13)</f>
        <v>233.83898999999997</v>
      </c>
    </row>
    <row r="46" spans="1:8">
      <c r="A46" s="196" t="s">
        <v>226</v>
      </c>
      <c r="B46" s="318" t="s">
        <v>216</v>
      </c>
      <c r="C46" s="130" t="s">
        <v>3644</v>
      </c>
      <c r="D46" s="37" t="s">
        <v>13609</v>
      </c>
      <c r="E46" s="1140">
        <v>1</v>
      </c>
      <c r="F46" s="1127" t="s">
        <v>6984</v>
      </c>
      <c r="G46" s="1128">
        <v>124.14384</v>
      </c>
      <c r="H46" s="324">
        <f>IF(G46="","",G46-G46*COMPASS!$U$13)</f>
        <v>124.14384</v>
      </c>
    </row>
    <row r="47" spans="1:8">
      <c r="A47" s="196" t="s">
        <v>13617</v>
      </c>
      <c r="B47" s="318" t="s">
        <v>216</v>
      </c>
      <c r="C47" s="130" t="s">
        <v>13610</v>
      </c>
      <c r="D47" s="37" t="s">
        <v>13611</v>
      </c>
      <c r="E47" s="1140">
        <v>1</v>
      </c>
      <c r="F47" s="1127"/>
      <c r="G47" s="1128">
        <v>126.44279999999999</v>
      </c>
      <c r="H47" s="324">
        <f>IF(G47="","",G47-G47*COMPASS!$U$13)</f>
        <v>126.44279999999999</v>
      </c>
    </row>
    <row r="48" spans="1:8">
      <c r="A48" s="196" t="s">
        <v>100</v>
      </c>
      <c r="B48" s="318" t="s">
        <v>216</v>
      </c>
      <c r="C48" s="130" t="s">
        <v>124</v>
      </c>
      <c r="D48" s="37" t="s">
        <v>13612</v>
      </c>
      <c r="E48" s="1140">
        <v>1</v>
      </c>
      <c r="F48" s="1127" t="s">
        <v>6984</v>
      </c>
      <c r="G48" s="1128">
        <v>255.49125000000001</v>
      </c>
      <c r="H48" s="324">
        <f>IF(G48="","",G48-G48*COMPASS!$U$13)</f>
        <v>255.49125000000001</v>
      </c>
    </row>
    <row r="49" spans="1:8">
      <c r="A49" s="196" t="s">
        <v>227</v>
      </c>
      <c r="B49" s="318" t="s">
        <v>216</v>
      </c>
      <c r="C49" s="130" t="s">
        <v>125</v>
      </c>
      <c r="D49" s="37" t="s">
        <v>13613</v>
      </c>
      <c r="E49" s="1140">
        <v>1</v>
      </c>
      <c r="F49" s="1127" t="s">
        <v>6984</v>
      </c>
      <c r="G49" s="1128">
        <v>199.815</v>
      </c>
      <c r="H49" s="324">
        <f>IF(G49="","",G49-G49*COMPASS!$U$13)</f>
        <v>199.815</v>
      </c>
    </row>
    <row r="50" spans="1:8">
      <c r="A50" s="196" t="s">
        <v>630</v>
      </c>
      <c r="B50" s="318" t="s">
        <v>216</v>
      </c>
      <c r="C50" s="130" t="s">
        <v>631</v>
      </c>
      <c r="D50" s="37" t="s">
        <v>5394</v>
      </c>
      <c r="E50" s="1140">
        <v>1</v>
      </c>
      <c r="F50" s="1127" t="s">
        <v>6984</v>
      </c>
      <c r="G50" s="1128">
        <v>392.08019999999999</v>
      </c>
      <c r="H50" s="324">
        <f>IF(G50="","",G50-G50*COMPASS!$U$13)</f>
        <v>392.08019999999999</v>
      </c>
    </row>
    <row r="51" spans="1:8">
      <c r="A51" s="410" t="s">
        <v>5395</v>
      </c>
      <c r="B51" s="318" t="s">
        <v>216</v>
      </c>
      <c r="C51" s="130" t="s">
        <v>5396</v>
      </c>
      <c r="D51" s="37" t="s">
        <v>5397</v>
      </c>
      <c r="E51" s="1130">
        <v>1</v>
      </c>
      <c r="F51" s="1127" t="s">
        <v>6984</v>
      </c>
      <c r="G51" s="1131">
        <v>533.02649999999994</v>
      </c>
      <c r="H51" s="324">
        <f>IF(G51="","",G51-G51*COMPASS!$U$13)</f>
        <v>533.02649999999994</v>
      </c>
    </row>
    <row r="52" spans="1:8">
      <c r="A52" s="410" t="s">
        <v>5398</v>
      </c>
      <c r="B52" s="318" t="s">
        <v>216</v>
      </c>
      <c r="C52" s="130" t="s">
        <v>5399</v>
      </c>
      <c r="D52" s="37" t="s">
        <v>13614</v>
      </c>
      <c r="E52" s="1130">
        <v>1</v>
      </c>
      <c r="F52" s="1127" t="s">
        <v>6984</v>
      </c>
      <c r="G52" s="1131">
        <v>109.69600000000001</v>
      </c>
      <c r="H52" s="324">
        <f>IF(G52="","",G52-G52*COMPASS!$U$13)</f>
        <v>109.69600000000001</v>
      </c>
    </row>
    <row r="53" spans="1:8">
      <c r="A53" s="196" t="s">
        <v>3286</v>
      </c>
      <c r="B53" s="318" t="s">
        <v>216</v>
      </c>
      <c r="C53" s="130" t="s">
        <v>3282</v>
      </c>
      <c r="D53" s="37" t="s">
        <v>5400</v>
      </c>
      <c r="E53" s="1140">
        <v>1</v>
      </c>
      <c r="F53" s="1127" t="s">
        <v>6984</v>
      </c>
      <c r="G53" s="1128">
        <v>125.7585</v>
      </c>
      <c r="H53" s="324">
        <f>IF(G53="","",G53-G53*COMPASS!$U$13)</f>
        <v>125.7585</v>
      </c>
    </row>
    <row r="54" spans="1:8">
      <c r="A54" s="196" t="s">
        <v>3287</v>
      </c>
      <c r="B54" s="318" t="s">
        <v>216</v>
      </c>
      <c r="C54" s="130" t="s">
        <v>3283</v>
      </c>
      <c r="D54" s="37" t="s">
        <v>5401</v>
      </c>
      <c r="E54" s="1140">
        <v>1</v>
      </c>
      <c r="F54" s="1127" t="s">
        <v>6984</v>
      </c>
      <c r="G54" s="1128">
        <v>142.29599999999999</v>
      </c>
      <c r="H54" s="324">
        <f>IF(G54="","",G54-G54*COMPASS!$U$13)</f>
        <v>142.29599999999999</v>
      </c>
    </row>
    <row r="55" spans="1:8">
      <c r="A55" s="196" t="s">
        <v>3288</v>
      </c>
      <c r="B55" s="318" t="s">
        <v>216</v>
      </c>
      <c r="C55" s="130" t="s">
        <v>3284</v>
      </c>
      <c r="D55" s="37" t="s">
        <v>6910</v>
      </c>
      <c r="E55" s="1140">
        <v>1</v>
      </c>
      <c r="F55" s="1127" t="s">
        <v>6984</v>
      </c>
      <c r="G55" s="1128">
        <v>20.624500000000001</v>
      </c>
      <c r="H55" s="324">
        <f>IF(G55="","",G55-G55*COMPASS!$U$13)</f>
        <v>20.624500000000001</v>
      </c>
    </row>
    <row r="56" spans="1:8">
      <c r="A56" s="196" t="s">
        <v>3289</v>
      </c>
      <c r="B56" s="318" t="s">
        <v>216</v>
      </c>
      <c r="C56" s="130" t="s">
        <v>3285</v>
      </c>
      <c r="D56" s="37" t="s">
        <v>5402</v>
      </c>
      <c r="E56" s="1140">
        <v>1</v>
      </c>
      <c r="F56" s="1127" t="s">
        <v>6984</v>
      </c>
      <c r="G56" s="1128">
        <v>20.624500000000001</v>
      </c>
      <c r="H56" s="324">
        <f>IF(G56="","",G56-G56*COMPASS!$U$13)</f>
        <v>20.624500000000001</v>
      </c>
    </row>
    <row r="57" spans="1:8">
      <c r="A57" s="196" t="s">
        <v>13618</v>
      </c>
      <c r="B57" s="318" t="s">
        <v>216</v>
      </c>
      <c r="C57" s="130" t="s">
        <v>13615</v>
      </c>
      <c r="D57" s="37" t="s">
        <v>13616</v>
      </c>
      <c r="E57" s="1140">
        <v>1</v>
      </c>
      <c r="F57" s="1127"/>
      <c r="G57" s="1128">
        <v>20.624500000000001</v>
      </c>
      <c r="H57" s="324">
        <f>IF(G57="","",G57-G57*COMPASS!$U$13)</f>
        <v>20.624500000000001</v>
      </c>
    </row>
    <row r="58" spans="1:8">
      <c r="A58" s="196" t="s">
        <v>14086</v>
      </c>
      <c r="B58" s="318" t="s">
        <v>216</v>
      </c>
      <c r="C58" s="130" t="s">
        <v>14087</v>
      </c>
      <c r="D58" s="37" t="s">
        <v>14088</v>
      </c>
      <c r="E58" s="1140">
        <v>1</v>
      </c>
      <c r="F58" s="1127"/>
      <c r="G58" s="1128">
        <v>709.80390000000011</v>
      </c>
      <c r="H58" s="324">
        <f>IF(G58="","",G58-G58*COMPASS!$U$13)</f>
        <v>709.80390000000011</v>
      </c>
    </row>
    <row r="59" spans="1:8">
      <c r="A59" s="128" t="s">
        <v>9404</v>
      </c>
      <c r="B59" s="456"/>
      <c r="C59" s="129"/>
      <c r="D59" s="1066"/>
      <c r="E59" s="540"/>
      <c r="F59" s="71"/>
      <c r="G59" s="541"/>
      <c r="H59" s="324" t="str">
        <f>IF(G59="","",G59-G59*COMPASS!$U$13)</f>
        <v/>
      </c>
    </row>
    <row r="60" spans="1:8">
      <c r="A60" s="128" t="s">
        <v>3645</v>
      </c>
      <c r="B60" s="456"/>
      <c r="C60" s="129"/>
      <c r="D60" s="1066"/>
      <c r="E60" s="540"/>
      <c r="F60" s="71"/>
      <c r="G60" s="541"/>
      <c r="H60" s="324" t="str">
        <f>IF(G60="","",G60-G60*COMPASS!$U$13)</f>
        <v/>
      </c>
    </row>
    <row r="61" spans="1:8">
      <c r="A61" s="196" t="s">
        <v>2557</v>
      </c>
      <c r="B61" s="320" t="s">
        <v>216</v>
      </c>
      <c r="C61" s="130" t="s">
        <v>2533</v>
      </c>
      <c r="D61" s="37" t="s">
        <v>5403</v>
      </c>
      <c r="E61" s="553">
        <v>1</v>
      </c>
      <c r="F61" s="1127" t="s">
        <v>6984</v>
      </c>
      <c r="G61" s="1132">
        <v>1887.9346200000002</v>
      </c>
      <c r="H61" s="324">
        <f>IF(G61="","",G61-G61*COMPASS!$U$13)</f>
        <v>1887.9346200000002</v>
      </c>
    </row>
    <row r="62" spans="1:8">
      <c r="A62" s="196" t="s">
        <v>2558</v>
      </c>
      <c r="B62" s="320" t="s">
        <v>216</v>
      </c>
      <c r="C62" s="130" t="s">
        <v>2534</v>
      </c>
      <c r="D62" s="37" t="s">
        <v>5404</v>
      </c>
      <c r="E62" s="553">
        <v>1</v>
      </c>
      <c r="F62" s="1127" t="s">
        <v>6984</v>
      </c>
      <c r="G62" s="1132">
        <v>789.08346000000006</v>
      </c>
      <c r="H62" s="324">
        <f>IF(G62="","",G62-G62*COMPASS!$U$13)</f>
        <v>789.08346000000006</v>
      </c>
    </row>
    <row r="63" spans="1:8">
      <c r="A63" s="196" t="s">
        <v>2559</v>
      </c>
      <c r="B63" s="320" t="s">
        <v>216</v>
      </c>
      <c r="C63" s="130" t="s">
        <v>2535</v>
      </c>
      <c r="D63" s="37" t="s">
        <v>5405</v>
      </c>
      <c r="E63" s="553">
        <v>1</v>
      </c>
      <c r="F63" s="1127" t="s">
        <v>6984</v>
      </c>
      <c r="G63" s="1132">
        <v>1046.2993200000001</v>
      </c>
      <c r="H63" s="324">
        <f>IF(G63="","",G63-G63*COMPASS!$U$13)</f>
        <v>1046.2993200000001</v>
      </c>
    </row>
    <row r="64" spans="1:8">
      <c r="A64" s="196" t="s">
        <v>2618</v>
      </c>
      <c r="B64" s="320" t="s">
        <v>216</v>
      </c>
      <c r="C64" s="130" t="s">
        <v>2617</v>
      </c>
      <c r="D64" s="37" t="s">
        <v>5406</v>
      </c>
      <c r="E64" s="553">
        <v>1</v>
      </c>
      <c r="F64" s="1127" t="s">
        <v>6984</v>
      </c>
      <c r="G64" s="1132">
        <v>90.842400000000012</v>
      </c>
      <c r="H64" s="324">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1" type="noConversion"/>
  <conditionalFormatting sqref="C5:C38">
    <cfRule type="duplicateValues" dxfId="8" priority="2"/>
  </conditionalFormatting>
  <conditionalFormatting sqref="C39:C64">
    <cfRule type="duplicateValues" dxfId="7"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G406" sqref="A1:G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9" customWidth="1"/>
    <col min="6" max="6" width="4.5546875" style="626" customWidth="1"/>
    <col min="7" max="7" width="11.44140625" style="559" customWidth="1"/>
    <col min="8" max="8" width="9.44140625" style="169" customWidth="1"/>
    <col min="9" max="16" width="9" style="49" customWidth="1"/>
    <col min="17" max="16384" width="9.44140625" style="49"/>
  </cols>
  <sheetData>
    <row r="1" spans="1:8">
      <c r="A1" s="53" t="str">
        <f>'LS CABLE'!A1</f>
        <v>Listino Febbraio26</v>
      </c>
      <c r="B1" s="411"/>
      <c r="C1" s="54"/>
      <c r="D1" s="1376" t="s">
        <v>11933</v>
      </c>
      <c r="E1" s="1377"/>
      <c r="F1" s="1377"/>
      <c r="G1" s="1377"/>
      <c r="H1" s="157"/>
    </row>
    <row r="2" spans="1:8" ht="13.8" thickBot="1">
      <c r="A2" s="55"/>
      <c r="B2" s="412"/>
      <c r="C2" s="56"/>
      <c r="D2" s="46"/>
      <c r="E2" s="46"/>
      <c r="F2" s="440"/>
      <c r="G2" s="518"/>
      <c r="H2" s="166" t="s">
        <v>190</v>
      </c>
    </row>
    <row r="3" spans="1:8" ht="25.8">
      <c r="A3" s="24" t="s">
        <v>15548</v>
      </c>
      <c r="B3" s="33"/>
      <c r="C3" s="136"/>
      <c r="D3" s="236"/>
      <c r="E3" s="560"/>
      <c r="F3" s="625"/>
      <c r="G3" s="557"/>
      <c r="H3" s="167"/>
    </row>
    <row r="4" spans="1:8" s="148" customFormat="1" ht="13.8">
      <c r="A4" s="68" t="str">
        <f>'LS CABLE'!A4</f>
        <v>Cod. Compass</v>
      </c>
      <c r="B4" s="140"/>
      <c r="C4" s="68" t="s">
        <v>217</v>
      </c>
      <c r="D4" s="150" t="s">
        <v>219</v>
      </c>
      <c r="E4" s="561" t="s">
        <v>490</v>
      </c>
      <c r="F4" s="147"/>
      <c r="G4" s="558" t="s">
        <v>189</v>
      </c>
      <c r="H4" s="170" t="s">
        <v>491</v>
      </c>
    </row>
    <row r="5" spans="1:8" ht="25.35" customHeight="1">
      <c r="A5" s="128" t="s">
        <v>11074</v>
      </c>
      <c r="B5" s="319"/>
      <c r="C5" s="129"/>
      <c r="D5" s="1066"/>
      <c r="E5" s="71"/>
      <c r="F5" s="71"/>
      <c r="G5" s="1067"/>
      <c r="H5" s="616"/>
    </row>
    <row r="6" spans="1:8" ht="15" customHeight="1">
      <c r="A6" s="196" t="s">
        <v>10826</v>
      </c>
      <c r="B6" s="318" t="s">
        <v>467</v>
      </c>
      <c r="C6" s="610" t="s">
        <v>10608</v>
      </c>
      <c r="D6" s="610" t="s">
        <v>11222</v>
      </c>
      <c r="E6" s="127">
        <v>1</v>
      </c>
      <c r="F6" s="637"/>
      <c r="G6" s="1068">
        <v>924.11148588615549</v>
      </c>
      <c r="H6" s="324">
        <f>IF(G6="","",G6-G6*COMPASS!$U$35)</f>
        <v>924.11148588615549</v>
      </c>
    </row>
    <row r="7" spans="1:8" ht="15" customHeight="1">
      <c r="A7" s="196" t="s">
        <v>10827</v>
      </c>
      <c r="B7" s="318" t="s">
        <v>216</v>
      </c>
      <c r="C7" s="610" t="s">
        <v>10609</v>
      </c>
      <c r="D7" s="610" t="s">
        <v>11223</v>
      </c>
      <c r="E7" s="127">
        <v>1</v>
      </c>
      <c r="F7" s="637"/>
      <c r="G7" s="1068">
        <v>978.07358651567165</v>
      </c>
      <c r="H7" s="324">
        <f>IF(G7="","",G7-G7*COMPASS!$U$35)</f>
        <v>978.07358651567165</v>
      </c>
    </row>
    <row r="8" spans="1:8" ht="15" customHeight="1">
      <c r="A8" s="196" t="s">
        <v>12128</v>
      </c>
      <c r="B8" s="318" t="s">
        <v>467</v>
      </c>
      <c r="C8" s="610" t="s">
        <v>12129</v>
      </c>
      <c r="D8" s="610" t="s">
        <v>12130</v>
      </c>
      <c r="E8" s="127">
        <v>1</v>
      </c>
      <c r="F8" s="637"/>
      <c r="G8" s="1068">
        <v>1178.9822784810126</v>
      </c>
      <c r="H8" s="324">
        <f>IF(G8="","",G8-G8*COMPASS!$U$35)</f>
        <v>1178.9822784810126</v>
      </c>
    </row>
    <row r="9" spans="1:8" ht="15" customHeight="1">
      <c r="A9" s="196" t="s">
        <v>10828</v>
      </c>
      <c r="B9" s="318" t="s">
        <v>216</v>
      </c>
      <c r="C9" s="610" t="s">
        <v>10610</v>
      </c>
      <c r="D9" s="610" t="s">
        <v>11224</v>
      </c>
      <c r="E9" s="127">
        <v>1</v>
      </c>
      <c r="F9" s="637"/>
      <c r="G9" s="1068">
        <v>1018.9886075949366</v>
      </c>
      <c r="H9" s="324">
        <f>IF(G9="","",G9-G9*COMPASS!$U$35)</f>
        <v>1018.9886075949366</v>
      </c>
    </row>
    <row r="10" spans="1:8" ht="15" customHeight="1">
      <c r="A10" s="196" t="s">
        <v>10829</v>
      </c>
      <c r="B10" s="318" t="s">
        <v>467</v>
      </c>
      <c r="C10" s="610" t="s">
        <v>10611</v>
      </c>
      <c r="D10" s="610" t="s">
        <v>11225</v>
      </c>
      <c r="E10" s="127">
        <v>1</v>
      </c>
      <c r="F10" s="637"/>
      <c r="G10" s="1068">
        <v>1098.8670886075947</v>
      </c>
      <c r="H10" s="324">
        <f>IF(G10="","",G10-G10*COMPASS!$U$35)</f>
        <v>1098.8670886075947</v>
      </c>
    </row>
    <row r="11" spans="1:8" ht="15" customHeight="1">
      <c r="A11" s="196" t="s">
        <v>12131</v>
      </c>
      <c r="B11" s="318" t="s">
        <v>216</v>
      </c>
      <c r="C11" s="610" t="s">
        <v>12132</v>
      </c>
      <c r="D11" s="610" t="s">
        <v>12133</v>
      </c>
      <c r="E11" s="127">
        <v>1</v>
      </c>
      <c r="F11" s="637"/>
      <c r="G11" s="1068">
        <v>1494.9240506329113</v>
      </c>
      <c r="H11" s="324">
        <f>IF(G11="","",G11-G11*COMPASS!$U$35)</f>
        <v>1494.9240506329113</v>
      </c>
    </row>
    <row r="12" spans="1:8" ht="15" customHeight="1">
      <c r="A12" s="128" t="s">
        <v>11049</v>
      </c>
      <c r="B12" s="319"/>
      <c r="C12" s="129"/>
      <c r="D12" s="1066"/>
      <c r="E12" s="71"/>
      <c r="F12" s="71"/>
      <c r="G12" s="1067"/>
      <c r="H12" s="324" t="str">
        <f>IF(G12="","",G12-G12*COMPASS!$U$35)</f>
        <v/>
      </c>
    </row>
    <row r="13" spans="1:8" ht="15" customHeight="1">
      <c r="A13" s="196" t="s">
        <v>10830</v>
      </c>
      <c r="B13" s="318" t="s">
        <v>216</v>
      </c>
      <c r="C13" s="610" t="s">
        <v>10612</v>
      </c>
      <c r="D13" s="610" t="s">
        <v>11226</v>
      </c>
      <c r="E13" s="127">
        <v>1</v>
      </c>
      <c r="F13" s="637"/>
      <c r="G13" s="1068">
        <v>906.65500525489006</v>
      </c>
      <c r="H13" s="324">
        <f>IF(G13="","",G13-G13*COMPASS!$U$35)</f>
        <v>906.65500525489006</v>
      </c>
    </row>
    <row r="14" spans="1:8" ht="15" customHeight="1">
      <c r="A14" s="196" t="s">
        <v>10831</v>
      </c>
      <c r="B14" s="318" t="s">
        <v>216</v>
      </c>
      <c r="C14" s="610" t="s">
        <v>10613</v>
      </c>
      <c r="D14" s="610" t="s">
        <v>11227</v>
      </c>
      <c r="E14" s="127">
        <v>1</v>
      </c>
      <c r="F14" s="637"/>
      <c r="G14" s="1068">
        <v>1002.0278674295831</v>
      </c>
      <c r="H14" s="324">
        <f>IF(G14="","",G14-G14*COMPASS!$U$35)</f>
        <v>1002.0278674295831</v>
      </c>
    </row>
    <row r="15" spans="1:8" ht="15" customHeight="1">
      <c r="A15" s="196" t="s">
        <v>10832</v>
      </c>
      <c r="B15" s="318" t="s">
        <v>216</v>
      </c>
      <c r="C15" s="610" t="s">
        <v>10614</v>
      </c>
      <c r="D15" s="610" t="s">
        <v>11228</v>
      </c>
      <c r="E15" s="127">
        <v>1</v>
      </c>
      <c r="F15" s="637"/>
      <c r="G15" s="1068">
        <v>1044.8056089165434</v>
      </c>
      <c r="H15" s="324">
        <f>IF(G15="","",G15-G15*COMPASS!$U$35)</f>
        <v>1044.8056089165434</v>
      </c>
    </row>
    <row r="16" spans="1:8" ht="15" customHeight="1">
      <c r="A16" s="42" t="s">
        <v>10833</v>
      </c>
      <c r="B16" s="318" t="s">
        <v>216</v>
      </c>
      <c r="C16" s="610" t="s">
        <v>10615</v>
      </c>
      <c r="D16" s="610" t="s">
        <v>11229</v>
      </c>
      <c r="E16" s="127">
        <v>1</v>
      </c>
      <c r="F16" s="637"/>
      <c r="G16" s="1068">
        <v>1112.8173588163438</v>
      </c>
      <c r="H16" s="324">
        <f>IF(G16="","",G16-G16*COMPASS!$U$35)</f>
        <v>1112.8173588163438</v>
      </c>
    </row>
    <row r="17" spans="1:8" ht="15" customHeight="1">
      <c r="A17" s="128" t="s">
        <v>11050</v>
      </c>
      <c r="B17" s="319"/>
      <c r="C17" s="129"/>
      <c r="D17" s="1066"/>
      <c r="E17" s="611"/>
      <c r="F17" s="71"/>
      <c r="G17" s="1067"/>
      <c r="H17" s="324" t="str">
        <f>IF(G17="","",G17-G17*COMPASS!$U$35)</f>
        <v/>
      </c>
    </row>
    <row r="18" spans="1:8" ht="15" customHeight="1">
      <c r="A18" s="196" t="s">
        <v>10834</v>
      </c>
      <c r="B18" s="320" t="s">
        <v>467</v>
      </c>
      <c r="C18" s="610" t="s">
        <v>10616</v>
      </c>
      <c r="D18" s="610" t="s">
        <v>11230</v>
      </c>
      <c r="E18" s="127">
        <v>1</v>
      </c>
      <c r="F18" s="637"/>
      <c r="G18" s="1068">
        <v>970.38257485682368</v>
      </c>
      <c r="H18" s="324">
        <f>IF(G18="","",G18-G18*COMPASS!$U$35)</f>
        <v>970.38257485682368</v>
      </c>
    </row>
    <row r="19" spans="1:8" ht="15" customHeight="1">
      <c r="A19" s="196" t="s">
        <v>10835</v>
      </c>
      <c r="B19" s="320" t="s">
        <v>216</v>
      </c>
      <c r="C19" s="610" t="s">
        <v>10617</v>
      </c>
      <c r="D19" s="610" t="s">
        <v>11231</v>
      </c>
      <c r="E19" s="127">
        <v>1</v>
      </c>
      <c r="F19" s="637"/>
      <c r="G19" s="1068">
        <v>1054.6116801255896</v>
      </c>
      <c r="H19" s="324">
        <f>IF(G19="","",G19-G19*COMPASS!$U$35)</f>
        <v>1054.6116801255896</v>
      </c>
    </row>
    <row r="20" spans="1:8" ht="15" customHeight="1">
      <c r="A20" s="196" t="s">
        <v>10836</v>
      </c>
      <c r="B20" s="320" t="s">
        <v>216</v>
      </c>
      <c r="C20" s="610" t="s">
        <v>10618</v>
      </c>
      <c r="D20" s="610" t="s">
        <v>11232</v>
      </c>
      <c r="E20" s="127">
        <v>1</v>
      </c>
      <c r="F20" s="637"/>
      <c r="G20" s="1068">
        <v>1125.9280223835403</v>
      </c>
      <c r="H20" s="324">
        <f>IF(G20="","",G20-G20*COMPASS!$U$35)</f>
        <v>1125.9280223835403</v>
      </c>
    </row>
    <row r="21" spans="1:8" ht="15" customHeight="1">
      <c r="A21" s="196" t="s">
        <v>10837</v>
      </c>
      <c r="B21" s="320" t="s">
        <v>467</v>
      </c>
      <c r="C21" s="610" t="s">
        <v>10619</v>
      </c>
      <c r="D21" s="610" t="s">
        <v>11233</v>
      </c>
      <c r="E21" s="127">
        <v>1</v>
      </c>
      <c r="F21" s="637"/>
      <c r="G21" s="1068">
        <v>1189.4778718368736</v>
      </c>
      <c r="H21" s="324">
        <f>IF(G21="","",G21-G21*COMPASS!$U$35)</f>
        <v>1189.4778718368736</v>
      </c>
    </row>
    <row r="22" spans="1:8" ht="15" customHeight="1">
      <c r="A22" s="128" t="s">
        <v>11051</v>
      </c>
      <c r="B22" s="319"/>
      <c r="C22" s="129"/>
      <c r="D22" s="1066"/>
      <c r="E22" s="611"/>
      <c r="F22" s="71"/>
      <c r="G22" s="1067"/>
      <c r="H22" s="324" t="str">
        <f>IF(G22="","",G22-G22*COMPASS!$U$35)</f>
        <v/>
      </c>
    </row>
    <row r="23" spans="1:8" ht="15" customHeight="1">
      <c r="A23" s="196" t="s">
        <v>10838</v>
      </c>
      <c r="B23" s="320" t="s">
        <v>216</v>
      </c>
      <c r="C23" s="610" t="s">
        <v>10620</v>
      </c>
      <c r="D23" s="610" t="s">
        <v>11234</v>
      </c>
      <c r="E23" s="127">
        <v>1</v>
      </c>
      <c r="F23" s="637"/>
      <c r="G23" s="1068">
        <v>1056.0955293795339</v>
      </c>
      <c r="H23" s="324">
        <f>IF(G23="","",G23-G23*COMPASS!$U$35)</f>
        <v>1056.0955293795339</v>
      </c>
    </row>
    <row r="24" spans="1:8" ht="15" customHeight="1">
      <c r="A24" s="196" t="s">
        <v>10839</v>
      </c>
      <c r="B24" s="320" t="s">
        <v>467</v>
      </c>
      <c r="C24" s="610" t="s">
        <v>10621</v>
      </c>
      <c r="D24" s="610" t="s">
        <v>11235</v>
      </c>
      <c r="E24" s="127">
        <v>1</v>
      </c>
      <c r="F24" s="637"/>
      <c r="G24" s="1068">
        <v>1119.8292081537861</v>
      </c>
      <c r="H24" s="324">
        <f>IF(G24="","",G24-G24*COMPASS!$U$35)</f>
        <v>1119.8292081537861</v>
      </c>
    </row>
    <row r="25" spans="1:8" ht="15" customHeight="1">
      <c r="A25" s="196" t="s">
        <v>10840</v>
      </c>
      <c r="B25" s="320" t="s">
        <v>467</v>
      </c>
      <c r="C25" s="610" t="s">
        <v>10622</v>
      </c>
      <c r="D25" s="610" t="s">
        <v>11236</v>
      </c>
      <c r="E25" s="127">
        <v>1</v>
      </c>
      <c r="F25" s="637"/>
      <c r="G25" s="1068">
        <v>1182.4678065367282</v>
      </c>
      <c r="H25" s="324">
        <f>IF(G25="","",G25-G25*COMPASS!$U$35)</f>
        <v>1182.4678065367282</v>
      </c>
    </row>
    <row r="26" spans="1:8" ht="15" customHeight="1">
      <c r="A26" s="196" t="s">
        <v>10841</v>
      </c>
      <c r="B26" s="320" t="s">
        <v>216</v>
      </c>
      <c r="C26" s="610" t="s">
        <v>10623</v>
      </c>
      <c r="D26" s="610" t="s">
        <v>11237</v>
      </c>
      <c r="E26" s="127">
        <v>1</v>
      </c>
      <c r="F26" s="637"/>
      <c r="G26" s="1068">
        <v>1231.1012658227849</v>
      </c>
      <c r="H26" s="324">
        <f>IF(G26="","",G26-G26*COMPASS!$U$35)</f>
        <v>1231.1012658227849</v>
      </c>
    </row>
    <row r="27" spans="1:8" ht="15" customHeight="1">
      <c r="A27" s="128" t="s">
        <v>11052</v>
      </c>
      <c r="B27" s="319"/>
      <c r="C27" s="129"/>
      <c r="D27" s="1066"/>
      <c r="E27" s="71"/>
      <c r="F27" s="71"/>
      <c r="G27" s="1067"/>
      <c r="H27" s="324" t="str">
        <f>IF(G27="","",G27-G27*COMPASS!$U$35)</f>
        <v/>
      </c>
    </row>
    <row r="28" spans="1:8" ht="15" customHeight="1">
      <c r="A28" s="196" t="s">
        <v>10842</v>
      </c>
      <c r="B28" s="318" t="s">
        <v>467</v>
      </c>
      <c r="C28" s="610" t="s">
        <v>10624</v>
      </c>
      <c r="D28" s="610" t="s">
        <v>11238</v>
      </c>
      <c r="E28" s="127">
        <v>1</v>
      </c>
      <c r="F28" s="637"/>
      <c r="G28" s="1068">
        <v>1043.5345373208102</v>
      </c>
      <c r="H28" s="324">
        <f>IF(G28="","",G28-G28*COMPASS!$U$35)</f>
        <v>1043.5345373208102</v>
      </c>
    </row>
    <row r="29" spans="1:8" ht="15" customHeight="1">
      <c r="A29" s="196" t="s">
        <v>10843</v>
      </c>
      <c r="B29" s="318" t="s">
        <v>216</v>
      </c>
      <c r="C29" s="610" t="s">
        <v>10625</v>
      </c>
      <c r="D29" s="610" t="s">
        <v>11239</v>
      </c>
      <c r="E29" s="127">
        <v>1</v>
      </c>
      <c r="F29" s="637"/>
      <c r="G29" s="1068">
        <v>1178.0340061688592</v>
      </c>
      <c r="H29" s="324">
        <f>IF(G29="","",G29-G29*COMPASS!$U$35)</f>
        <v>1178.0340061688592</v>
      </c>
    </row>
    <row r="30" spans="1:8" ht="15" customHeight="1">
      <c r="A30" s="196" t="s">
        <v>11064</v>
      </c>
      <c r="B30" s="318" t="s">
        <v>467</v>
      </c>
      <c r="C30" s="610" t="s">
        <v>11053</v>
      </c>
      <c r="D30" s="610" t="s">
        <v>11240</v>
      </c>
      <c r="E30" s="127">
        <v>1</v>
      </c>
      <c r="F30" s="637"/>
      <c r="G30" s="1068">
        <v>1519.6237254998894</v>
      </c>
      <c r="H30" s="324">
        <f>IF(G30="","",G30-G30*COMPASS!$U$35)</f>
        <v>1519.6237254998894</v>
      </c>
    </row>
    <row r="31" spans="1:8" ht="15" customHeight="1">
      <c r="A31" s="196" t="s">
        <v>11065</v>
      </c>
      <c r="B31" s="318" t="s">
        <v>467</v>
      </c>
      <c r="C31" s="610" t="s">
        <v>11054</v>
      </c>
      <c r="D31" s="610" t="s">
        <v>11241</v>
      </c>
      <c r="E31" s="127">
        <v>1</v>
      </c>
      <c r="F31" s="637"/>
      <c r="G31" s="1068">
        <v>1859.1584808003627</v>
      </c>
      <c r="H31" s="324">
        <f>IF(G31="","",G31-G31*COMPASS!$U$35)</f>
        <v>1859.1584808003627</v>
      </c>
    </row>
    <row r="32" spans="1:8" ht="15" customHeight="1">
      <c r="A32" s="196" t="s">
        <v>11066</v>
      </c>
      <c r="B32" s="318" t="s">
        <v>467</v>
      </c>
      <c r="C32" s="610" t="s">
        <v>11055</v>
      </c>
      <c r="D32" s="610" t="s">
        <v>11242</v>
      </c>
      <c r="E32" s="127">
        <v>1</v>
      </c>
      <c r="F32" s="637"/>
      <c r="G32" s="1068">
        <v>1592.6632911392403</v>
      </c>
      <c r="H32" s="324">
        <f>IF(G32="","",G32-G32*COMPASS!$U$35)</f>
        <v>1592.6632911392403</v>
      </c>
    </row>
    <row r="33" spans="1:8" ht="15" customHeight="1">
      <c r="A33" s="196" t="s">
        <v>10844</v>
      </c>
      <c r="B33" s="318" t="s">
        <v>216</v>
      </c>
      <c r="C33" s="610" t="s">
        <v>10626</v>
      </c>
      <c r="D33" s="610" t="s">
        <v>11243</v>
      </c>
      <c r="E33" s="127">
        <v>1</v>
      </c>
      <c r="F33" s="637"/>
      <c r="G33" s="1068">
        <v>1206.9327291179472</v>
      </c>
      <c r="H33" s="324">
        <f>IF(G33="","",G33-G33*COMPASS!$U$35)</f>
        <v>1206.9327291179472</v>
      </c>
    </row>
    <row r="34" spans="1:8" ht="15" customHeight="1">
      <c r="A34" s="196" t="s">
        <v>10845</v>
      </c>
      <c r="B34" s="318" t="s">
        <v>467</v>
      </c>
      <c r="C34" s="610" t="s">
        <v>10627</v>
      </c>
      <c r="D34" s="610" t="s">
        <v>11244</v>
      </c>
      <c r="E34" s="127">
        <v>1</v>
      </c>
      <c r="F34" s="637"/>
      <c r="G34" s="1068">
        <v>1307.1810795948356</v>
      </c>
      <c r="H34" s="324">
        <f>IF(G34="","",G34-G34*COMPASS!$U$35)</f>
        <v>1307.1810795948356</v>
      </c>
    </row>
    <row r="35" spans="1:8" ht="15" customHeight="1">
      <c r="A35" s="196" t="s">
        <v>11067</v>
      </c>
      <c r="B35" s="318" t="s">
        <v>467</v>
      </c>
      <c r="C35" s="610" t="s">
        <v>11056</v>
      </c>
      <c r="D35" s="610" t="s">
        <v>11245</v>
      </c>
      <c r="E35" s="127">
        <v>1</v>
      </c>
      <c r="F35" s="637"/>
      <c r="G35" s="1068">
        <v>1646.4825495115374</v>
      </c>
      <c r="H35" s="324">
        <f>IF(G35="","",G35-G35*COMPASS!$U$35)</f>
        <v>1646.4825495115374</v>
      </c>
    </row>
    <row r="36" spans="1:8" ht="15" customHeight="1">
      <c r="A36" s="196" t="s">
        <v>11068</v>
      </c>
      <c r="B36" s="318" t="s">
        <v>467</v>
      </c>
      <c r="C36" s="610" t="s">
        <v>11057</v>
      </c>
      <c r="D36" s="610" t="s">
        <v>11246</v>
      </c>
      <c r="E36" s="127">
        <v>1</v>
      </c>
      <c r="F36" s="637"/>
      <c r="G36" s="1068">
        <v>2034.8960817088032</v>
      </c>
      <c r="H36" s="324">
        <f>IF(G36="","",G36-G36*COMPASS!$U$35)</f>
        <v>2034.8960817088032</v>
      </c>
    </row>
    <row r="37" spans="1:8" ht="15" customHeight="1">
      <c r="A37" s="196" t="s">
        <v>11069</v>
      </c>
      <c r="B37" s="318" t="s">
        <v>467</v>
      </c>
      <c r="C37" s="610" t="s">
        <v>11058</v>
      </c>
      <c r="D37" s="610" t="s">
        <v>11247</v>
      </c>
      <c r="E37" s="127">
        <v>1</v>
      </c>
      <c r="F37" s="637"/>
      <c r="G37" s="1068">
        <v>1797.6101265822786</v>
      </c>
      <c r="H37" s="324">
        <f>IF(G37="","",G37-G37*COMPASS!$U$35)</f>
        <v>1797.6101265822786</v>
      </c>
    </row>
    <row r="38" spans="1:8" ht="15" customHeight="1">
      <c r="A38" s="196" t="s">
        <v>12134</v>
      </c>
      <c r="B38" s="318" t="s">
        <v>467</v>
      </c>
      <c r="C38" s="610" t="s">
        <v>12135</v>
      </c>
      <c r="D38" s="610" t="s">
        <v>12136</v>
      </c>
      <c r="E38" s="127">
        <v>1</v>
      </c>
      <c r="F38" s="637"/>
      <c r="G38" s="1068">
        <v>2120.6101265822781</v>
      </c>
      <c r="H38" s="324">
        <f>IF(G38="","",G38-G38*COMPASS!$U$35)</f>
        <v>2120.6101265822781</v>
      </c>
    </row>
    <row r="39" spans="1:8" ht="15" customHeight="1">
      <c r="A39" s="128" t="s">
        <v>11059</v>
      </c>
      <c r="B39" s="319"/>
      <c r="C39" s="129"/>
      <c r="D39" s="1066"/>
      <c r="E39" s="611"/>
      <c r="F39" s="71"/>
      <c r="G39" s="1067"/>
      <c r="H39" s="324" t="str">
        <f>IF(G39="","",G39-G39*COMPASS!$U$35)</f>
        <v/>
      </c>
    </row>
    <row r="40" spans="1:8" ht="15" customHeight="1">
      <c r="A40" s="196" t="s">
        <v>10846</v>
      </c>
      <c r="B40" s="318" t="s">
        <v>216</v>
      </c>
      <c r="C40" s="610" t="s">
        <v>10628</v>
      </c>
      <c r="D40" s="610" t="s">
        <v>11248</v>
      </c>
      <c r="E40" s="127">
        <v>1</v>
      </c>
      <c r="F40" s="637"/>
      <c r="G40" s="1068">
        <v>1157.5454545454545</v>
      </c>
      <c r="H40" s="324">
        <f>IF(G40="","",G40-G40*COMPASS!$U$35)</f>
        <v>1157.5454545454545</v>
      </c>
    </row>
    <row r="41" spans="1:8" ht="15" customHeight="1">
      <c r="A41" s="196" t="s">
        <v>10847</v>
      </c>
      <c r="B41" s="318" t="s">
        <v>216</v>
      </c>
      <c r="C41" s="610" t="s">
        <v>10629</v>
      </c>
      <c r="D41" s="610" t="s">
        <v>11249</v>
      </c>
      <c r="E41" s="127">
        <v>1</v>
      </c>
      <c r="F41" s="637"/>
      <c r="G41" s="1068">
        <v>1309.8831168831168</v>
      </c>
      <c r="H41" s="324">
        <f>IF(G41="","",G41-G41*COMPASS!$U$35)</f>
        <v>1309.8831168831168</v>
      </c>
    </row>
    <row r="42" spans="1:8" ht="15" customHeight="1">
      <c r="A42" s="196" t="s">
        <v>11070</v>
      </c>
      <c r="B42" s="318" t="s">
        <v>216</v>
      </c>
      <c r="C42" s="610" t="s">
        <v>11060</v>
      </c>
      <c r="D42" s="610" t="s">
        <v>11250</v>
      </c>
      <c r="E42" s="127">
        <v>1</v>
      </c>
      <c r="F42" s="637"/>
      <c r="G42" s="1068">
        <v>1628.0259740259739</v>
      </c>
      <c r="H42" s="324">
        <f>IF(G42="","",G42-G42*COMPASS!$U$35)</f>
        <v>1628.0259740259739</v>
      </c>
    </row>
    <row r="43" spans="1:8" ht="15" customHeight="1">
      <c r="A43" s="196" t="s">
        <v>11071</v>
      </c>
      <c r="B43" s="318" t="s">
        <v>216</v>
      </c>
      <c r="C43" s="610" t="s">
        <v>11061</v>
      </c>
      <c r="D43" s="610" t="s">
        <v>11251</v>
      </c>
      <c r="E43" s="127">
        <v>1</v>
      </c>
      <c r="F43" s="637"/>
      <c r="G43" s="1068">
        <v>1733.2935064935064</v>
      </c>
      <c r="H43" s="324">
        <f>IF(G43="","",G43-G43*COMPASS!$U$35)</f>
        <v>1733.2935064935064</v>
      </c>
    </row>
    <row r="44" spans="1:8" ht="15" customHeight="1">
      <c r="A44" s="196" t="s">
        <v>10848</v>
      </c>
      <c r="B44" s="318" t="s">
        <v>216</v>
      </c>
      <c r="C44" s="610" t="s">
        <v>10630</v>
      </c>
      <c r="D44" s="610" t="s">
        <v>11252</v>
      </c>
      <c r="E44" s="127">
        <v>1</v>
      </c>
      <c r="F44" s="637"/>
      <c r="G44" s="1068">
        <v>1284.6220246912408</v>
      </c>
      <c r="H44" s="324">
        <f>IF(G44="","",G44-G44*COMPASS!$U$35)</f>
        <v>1284.6220246912408</v>
      </c>
    </row>
    <row r="45" spans="1:8" ht="15" customHeight="1">
      <c r="A45" s="196" t="s">
        <v>10849</v>
      </c>
      <c r="B45" s="318" t="s">
        <v>216</v>
      </c>
      <c r="C45" s="610" t="s">
        <v>10631</v>
      </c>
      <c r="D45" s="610" t="s">
        <v>11253</v>
      </c>
      <c r="E45" s="127">
        <v>1</v>
      </c>
      <c r="F45" s="637"/>
      <c r="G45" s="1068">
        <v>1478.370400566796</v>
      </c>
      <c r="H45" s="324">
        <f>IF(G45="","",G45-G45*COMPASS!$U$35)</f>
        <v>1478.370400566796</v>
      </c>
    </row>
    <row r="46" spans="1:8" ht="15" customHeight="1">
      <c r="A46" s="196" t="s">
        <v>11072</v>
      </c>
      <c r="B46" s="318" t="s">
        <v>216</v>
      </c>
      <c r="C46" s="610" t="s">
        <v>11062</v>
      </c>
      <c r="D46" s="610" t="s">
        <v>11254</v>
      </c>
      <c r="E46" s="127">
        <v>1</v>
      </c>
      <c r="F46" s="637"/>
      <c r="G46" s="1068">
        <v>1796.715452619331</v>
      </c>
      <c r="H46" s="324">
        <f>IF(G46="","",G46-G46*COMPASS!$U$35)</f>
        <v>1796.715452619331</v>
      </c>
    </row>
    <row r="47" spans="1:8" ht="15" customHeight="1">
      <c r="A47" s="196" t="s">
        <v>11073</v>
      </c>
      <c r="B47" s="318" t="s">
        <v>467</v>
      </c>
      <c r="C47" s="610" t="s">
        <v>11063</v>
      </c>
      <c r="D47" s="610" t="s">
        <v>11255</v>
      </c>
      <c r="E47" s="127">
        <v>1</v>
      </c>
      <c r="F47" s="637"/>
      <c r="G47" s="1068">
        <v>1894.5962025316451</v>
      </c>
      <c r="H47" s="324">
        <f>IF(G47="","",G47-G47*COMPASS!$U$35)</f>
        <v>1894.5962025316451</v>
      </c>
    </row>
    <row r="48" spans="1:8" ht="15" customHeight="1">
      <c r="A48" s="128" t="s">
        <v>10632</v>
      </c>
      <c r="B48" s="319"/>
      <c r="C48" s="129"/>
      <c r="D48" s="1066"/>
      <c r="E48" s="71"/>
      <c r="F48" s="71"/>
      <c r="G48" s="1067"/>
      <c r="H48" s="324" t="str">
        <f>IF(G48="","",G48-G48*COMPASS!$U$35)</f>
        <v/>
      </c>
    </row>
    <row r="49" spans="1:8" ht="15" customHeight="1">
      <c r="A49" s="196" t="s">
        <v>10850</v>
      </c>
      <c r="B49" s="318" t="s">
        <v>216</v>
      </c>
      <c r="C49" s="610" t="s">
        <v>10633</v>
      </c>
      <c r="D49" s="610" t="s">
        <v>10997</v>
      </c>
      <c r="E49" s="127">
        <v>5</v>
      </c>
      <c r="F49" s="637"/>
      <c r="G49" s="1068">
        <v>271.06493506493507</v>
      </c>
      <c r="H49" s="324">
        <f>IF(G49="","",G49-G49*COMPASS!$U$35)</f>
        <v>271.06493506493507</v>
      </c>
    </row>
    <row r="50" spans="1:8" ht="15" customHeight="1">
      <c r="A50" s="196" t="s">
        <v>10851</v>
      </c>
      <c r="B50" s="318" t="s">
        <v>467</v>
      </c>
      <c r="C50" s="610" t="s">
        <v>10634</v>
      </c>
      <c r="D50" s="610" t="s">
        <v>10998</v>
      </c>
      <c r="E50" s="127">
        <v>1</v>
      </c>
      <c r="F50" s="637"/>
      <c r="G50" s="1068">
        <v>223.553569791114</v>
      </c>
      <c r="H50" s="324">
        <f>IF(G50="","",G50-G50*COMPASS!$U$35)</f>
        <v>223.553569791114</v>
      </c>
    </row>
    <row r="51" spans="1:8" ht="15" customHeight="1">
      <c r="A51" s="196" t="s">
        <v>10852</v>
      </c>
      <c r="B51" s="318" t="s">
        <v>216</v>
      </c>
      <c r="C51" s="610" t="s">
        <v>10635</v>
      </c>
      <c r="D51" s="610" t="s">
        <v>10999</v>
      </c>
      <c r="E51" s="127">
        <v>5</v>
      </c>
      <c r="F51" s="637"/>
      <c r="G51" s="1068">
        <v>294.38961038961037</v>
      </c>
      <c r="H51" s="324">
        <f>IF(G51="","",G51-G51*COMPASS!$U$35)</f>
        <v>294.38961038961037</v>
      </c>
    </row>
    <row r="52" spans="1:8" ht="15" customHeight="1">
      <c r="A52" s="196" t="s">
        <v>10853</v>
      </c>
      <c r="B52" s="318" t="s">
        <v>467</v>
      </c>
      <c r="C52" s="610" t="s">
        <v>10636</v>
      </c>
      <c r="D52" s="610" t="s">
        <v>11000</v>
      </c>
      <c r="E52" s="127">
        <v>1</v>
      </c>
      <c r="F52" s="637"/>
      <c r="G52" s="1068">
        <v>247.35052399600025</v>
      </c>
      <c r="H52" s="324">
        <f>IF(G52="","",G52-G52*COMPASS!$U$35)</f>
        <v>247.35052399600025</v>
      </c>
    </row>
    <row r="53" spans="1:8" ht="15" customHeight="1">
      <c r="A53" s="196" t="s">
        <v>10854</v>
      </c>
      <c r="B53" s="318" t="s">
        <v>216</v>
      </c>
      <c r="C53" s="610" t="s">
        <v>10637</v>
      </c>
      <c r="D53" s="610" t="s">
        <v>11001</v>
      </c>
      <c r="E53" s="127">
        <v>5</v>
      </c>
      <c r="F53" s="637"/>
      <c r="G53" s="1068">
        <v>324.93506493506493</v>
      </c>
      <c r="H53" s="324">
        <f>IF(G53="","",G53-G53*COMPASS!$U$35)</f>
        <v>324.93506493506493</v>
      </c>
    </row>
    <row r="54" spans="1:8" ht="15" customHeight="1">
      <c r="A54" s="196" t="s">
        <v>10855</v>
      </c>
      <c r="B54" s="318" t="s">
        <v>467</v>
      </c>
      <c r="C54" s="610" t="s">
        <v>10638</v>
      </c>
      <c r="D54" s="610" t="s">
        <v>11002</v>
      </c>
      <c r="E54" s="127">
        <v>1</v>
      </c>
      <c r="F54" s="637"/>
      <c r="G54" s="1068">
        <v>278.51446402377996</v>
      </c>
      <c r="H54" s="324">
        <f>IF(G54="","",G54-G54*COMPASS!$U$35)</f>
        <v>278.51446402377996</v>
      </c>
    </row>
    <row r="55" spans="1:8" ht="15" customHeight="1">
      <c r="A55" s="196" t="s">
        <v>10856</v>
      </c>
      <c r="B55" s="318" t="s">
        <v>216</v>
      </c>
      <c r="C55" s="610" t="s">
        <v>10639</v>
      </c>
      <c r="D55" s="610" t="s">
        <v>11003</v>
      </c>
      <c r="E55" s="127">
        <v>5</v>
      </c>
      <c r="F55" s="637"/>
      <c r="G55" s="1068">
        <v>323.06493506493507</v>
      </c>
      <c r="H55" s="324">
        <f>IF(G55="","",G55-G55*COMPASS!$U$35)</f>
        <v>323.06493506493507</v>
      </c>
    </row>
    <row r="56" spans="1:8" ht="15" customHeight="1">
      <c r="A56" s="196" t="s">
        <v>10857</v>
      </c>
      <c r="B56" s="318" t="s">
        <v>467</v>
      </c>
      <c r="C56" s="610" t="s">
        <v>10640</v>
      </c>
      <c r="D56" s="610" t="s">
        <v>11004</v>
      </c>
      <c r="E56" s="127">
        <v>1</v>
      </c>
      <c r="F56" s="637"/>
      <c r="G56" s="1068">
        <v>276.60646769554859</v>
      </c>
      <c r="H56" s="324">
        <f>IF(G56="","",G56-G56*COMPASS!$U$35)</f>
        <v>276.60646769554859</v>
      </c>
    </row>
    <row r="57" spans="1:8" ht="15" customHeight="1">
      <c r="A57" s="196" t="s">
        <v>10858</v>
      </c>
      <c r="B57" s="318" t="s">
        <v>216</v>
      </c>
      <c r="C57" s="610" t="s">
        <v>10641</v>
      </c>
      <c r="D57" s="610" t="s">
        <v>11005</v>
      </c>
      <c r="E57" s="127">
        <v>5</v>
      </c>
      <c r="F57" s="637"/>
      <c r="G57" s="1068">
        <v>352.98701298701297</v>
      </c>
      <c r="H57" s="324">
        <f>IF(G57="","",G57-G57*COMPASS!$U$35)</f>
        <v>352.98701298701297</v>
      </c>
    </row>
    <row r="58" spans="1:8" ht="15" customHeight="1">
      <c r="A58" s="196" t="s">
        <v>10859</v>
      </c>
      <c r="B58" s="318" t="s">
        <v>216</v>
      </c>
      <c r="C58" s="610" t="s">
        <v>10642</v>
      </c>
      <c r="D58" s="610" t="s">
        <v>11006</v>
      </c>
      <c r="E58" s="127">
        <v>5</v>
      </c>
      <c r="F58" s="637"/>
      <c r="G58" s="1068">
        <v>307.13440894725125</v>
      </c>
      <c r="H58" s="324">
        <f>IF(G58="","",G58-G58*COMPASS!$U$35)</f>
        <v>307.13440894725125</v>
      </c>
    </row>
    <row r="59" spans="1:8" ht="15" customHeight="1">
      <c r="A59" s="196" t="s">
        <v>10860</v>
      </c>
      <c r="B59" s="318" t="s">
        <v>216</v>
      </c>
      <c r="C59" s="610" t="s">
        <v>10643</v>
      </c>
      <c r="D59" s="610" t="s">
        <v>11007</v>
      </c>
      <c r="E59" s="127">
        <v>5</v>
      </c>
      <c r="F59" s="637"/>
      <c r="G59" s="1068">
        <v>347.01298701298697</v>
      </c>
      <c r="H59" s="324">
        <f>IF(G59="","",G59-G59*COMPASS!$U$35)</f>
        <v>347.01298701298697</v>
      </c>
    </row>
    <row r="60" spans="1:8" ht="15" customHeight="1">
      <c r="A60" s="196" t="s">
        <v>10861</v>
      </c>
      <c r="B60" s="318" t="s">
        <v>467</v>
      </c>
      <c r="C60" s="610" t="s">
        <v>10644</v>
      </c>
      <c r="D60" s="610" t="s">
        <v>11008</v>
      </c>
      <c r="E60" s="127">
        <v>1</v>
      </c>
      <c r="F60" s="637"/>
      <c r="G60" s="1068">
        <v>301.03942067651195</v>
      </c>
      <c r="H60" s="324">
        <f>IF(G60="","",G60-G60*COMPASS!$U$35)</f>
        <v>301.03942067651195</v>
      </c>
    </row>
    <row r="61" spans="1:8" ht="15" customHeight="1">
      <c r="A61" s="196" t="s">
        <v>10862</v>
      </c>
      <c r="B61" s="318" t="s">
        <v>216</v>
      </c>
      <c r="C61" s="610" t="s">
        <v>10645</v>
      </c>
      <c r="D61" s="610" t="s">
        <v>11009</v>
      </c>
      <c r="E61" s="127">
        <v>5</v>
      </c>
      <c r="F61" s="637"/>
      <c r="G61" s="1068">
        <v>382.85714285714289</v>
      </c>
      <c r="H61" s="324">
        <f>IF(G61="","",G61-G61*COMPASS!$U$35)</f>
        <v>382.85714285714289</v>
      </c>
    </row>
    <row r="62" spans="1:8" ht="15" customHeight="1">
      <c r="A62" s="196" t="s">
        <v>10863</v>
      </c>
      <c r="B62" s="318" t="s">
        <v>467</v>
      </c>
      <c r="C62" s="610" t="s">
        <v>10646</v>
      </c>
      <c r="D62" s="610" t="s">
        <v>11010</v>
      </c>
      <c r="E62" s="127">
        <v>1</v>
      </c>
      <c r="F62" s="637"/>
      <c r="G62" s="1068">
        <v>337.60935030094743</v>
      </c>
      <c r="H62" s="324">
        <f>IF(G62="","",G62-G62*COMPASS!$U$35)</f>
        <v>337.60935030094743</v>
      </c>
    </row>
    <row r="63" spans="1:8" ht="15" customHeight="1">
      <c r="A63" s="196" t="s">
        <v>10864</v>
      </c>
      <c r="B63" s="318" t="s">
        <v>216</v>
      </c>
      <c r="C63" s="610" t="s">
        <v>10647</v>
      </c>
      <c r="D63" s="610" t="s">
        <v>11011</v>
      </c>
      <c r="E63" s="127">
        <v>5</v>
      </c>
      <c r="F63" s="637"/>
      <c r="G63" s="1068">
        <v>418.77922077922074</v>
      </c>
      <c r="H63" s="324">
        <f>IF(G63="","",G63-G63*COMPASS!$U$35)</f>
        <v>418.77922077922074</v>
      </c>
    </row>
    <row r="64" spans="1:8" ht="15" customHeight="1">
      <c r="A64" s="196" t="s">
        <v>10865</v>
      </c>
      <c r="B64" s="318" t="s">
        <v>216</v>
      </c>
      <c r="C64" s="610" t="s">
        <v>10648</v>
      </c>
      <c r="D64" s="610" t="s">
        <v>11012</v>
      </c>
      <c r="E64" s="127">
        <v>5</v>
      </c>
      <c r="F64" s="637"/>
      <c r="G64" s="1068">
        <v>374.25877977239247</v>
      </c>
      <c r="H64" s="324">
        <f>IF(G64="","",G64-G64*COMPASS!$U$35)</f>
        <v>374.25877977239247</v>
      </c>
    </row>
    <row r="65" spans="1:8" ht="15" customHeight="1">
      <c r="A65" s="128" t="s">
        <v>10649</v>
      </c>
      <c r="B65" s="319"/>
      <c r="C65" s="129"/>
      <c r="D65" s="129"/>
      <c r="E65" s="71"/>
      <c r="F65" s="71"/>
      <c r="G65" s="1067"/>
      <c r="H65" s="324" t="str">
        <f>IF(G65="","",G65-G65*COMPASS!$U$35)</f>
        <v/>
      </c>
    </row>
    <row r="66" spans="1:8" ht="15" customHeight="1">
      <c r="A66" s="196" t="s">
        <v>10866</v>
      </c>
      <c r="B66" s="318" t="s">
        <v>467</v>
      </c>
      <c r="C66" s="610" t="s">
        <v>10650</v>
      </c>
      <c r="D66" s="610" t="s">
        <v>11013</v>
      </c>
      <c r="E66" s="409">
        <v>1</v>
      </c>
      <c r="F66" s="638" t="s">
        <v>6984</v>
      </c>
      <c r="G66" s="1070">
        <v>39.806754763121454</v>
      </c>
      <c r="H66" s="324">
        <f>IF(G66="","",G66-G66*COMPASS!$U$35)</f>
        <v>39.806754763121454</v>
      </c>
    </row>
    <row r="67" spans="1:8" ht="15" customHeight="1">
      <c r="A67" s="196" t="s">
        <v>10867</v>
      </c>
      <c r="B67" s="318" t="s">
        <v>467</v>
      </c>
      <c r="C67" s="610" t="s">
        <v>10651</v>
      </c>
      <c r="D67" s="610" t="s">
        <v>11014</v>
      </c>
      <c r="E67" s="409">
        <v>1</v>
      </c>
      <c r="F67" s="638" t="s">
        <v>6984</v>
      </c>
      <c r="G67" s="1070">
        <v>53.189460931715651</v>
      </c>
      <c r="H67" s="324">
        <f>IF(G67="","",G67-G67*COMPASS!$U$35)</f>
        <v>53.189460931715651</v>
      </c>
    </row>
    <row r="68" spans="1:8" ht="15" customHeight="1">
      <c r="A68" s="196" t="s">
        <v>10868</v>
      </c>
      <c r="B68" s="318" t="s">
        <v>216</v>
      </c>
      <c r="C68" s="610" t="s">
        <v>10652</v>
      </c>
      <c r="D68" s="610" t="s">
        <v>11015</v>
      </c>
      <c r="E68" s="409">
        <v>1</v>
      </c>
      <c r="F68" s="638"/>
      <c r="G68" s="1070">
        <v>59.746835443037973</v>
      </c>
      <c r="H68" s="324">
        <f>IF(G68="","",G68-G68*COMPASS!$U$35)</f>
        <v>59.746835443037973</v>
      </c>
    </row>
    <row r="69" spans="1:8" ht="15" customHeight="1">
      <c r="A69" s="196" t="s">
        <v>10869</v>
      </c>
      <c r="B69" s="318" t="s">
        <v>467</v>
      </c>
      <c r="C69" s="610" t="s">
        <v>10653</v>
      </c>
      <c r="D69" s="610" t="s">
        <v>11016</v>
      </c>
      <c r="E69" s="409">
        <v>1</v>
      </c>
      <c r="F69" s="638"/>
      <c r="G69" s="1070">
        <v>67.33965280030344</v>
      </c>
      <c r="H69" s="324">
        <f>IF(G69="","",G69-G69*COMPASS!$U$35)</f>
        <v>67.33965280030344</v>
      </c>
    </row>
    <row r="70" spans="1:8" ht="15" customHeight="1">
      <c r="A70" s="196" t="s">
        <v>10870</v>
      </c>
      <c r="B70" s="318" t="s">
        <v>467</v>
      </c>
      <c r="C70" s="610" t="s">
        <v>10654</v>
      </c>
      <c r="D70" s="610" t="s">
        <v>11017</v>
      </c>
      <c r="E70" s="409">
        <v>1</v>
      </c>
      <c r="F70" s="638"/>
      <c r="G70" s="1070">
        <v>83.220713521961301</v>
      </c>
      <c r="H70" s="324">
        <f>IF(G70="","",G70-G70*COMPASS!$U$35)</f>
        <v>83.220713521961301</v>
      </c>
    </row>
    <row r="71" spans="1:8" ht="15" customHeight="1">
      <c r="A71" s="196" t="s">
        <v>10871</v>
      </c>
      <c r="B71" s="318" t="s">
        <v>467</v>
      </c>
      <c r="C71" s="610" t="s">
        <v>10655</v>
      </c>
      <c r="D71" s="610" t="s">
        <v>11018</v>
      </c>
      <c r="E71" s="409">
        <v>1</v>
      </c>
      <c r="F71" s="638"/>
      <c r="G71" s="1070">
        <v>91.949367088607588</v>
      </c>
      <c r="H71" s="324">
        <f>IF(G71="","",G71-G71*COMPASS!$U$35)</f>
        <v>91.949367088607588</v>
      </c>
    </row>
    <row r="72" spans="1:8" ht="15" customHeight="1">
      <c r="A72" s="196" t="s">
        <v>10872</v>
      </c>
      <c r="B72" s="318" t="s">
        <v>467</v>
      </c>
      <c r="C72" s="610" t="s">
        <v>10656</v>
      </c>
      <c r="D72" s="610" t="s">
        <v>11019</v>
      </c>
      <c r="E72" s="409">
        <v>1</v>
      </c>
      <c r="F72" s="638"/>
      <c r="G72" s="1070">
        <v>110.384877038659</v>
      </c>
      <c r="H72" s="324">
        <f>IF(G72="","",G72-G72*COMPASS!$U$35)</f>
        <v>110.384877038659</v>
      </c>
    </row>
    <row r="73" spans="1:8" ht="15" customHeight="1">
      <c r="A73" s="196" t="s">
        <v>10873</v>
      </c>
      <c r="B73" s="318" t="s">
        <v>216</v>
      </c>
      <c r="C73" s="610" t="s">
        <v>10657</v>
      </c>
      <c r="D73" s="610" t="s">
        <v>10658</v>
      </c>
      <c r="E73" s="409">
        <v>1</v>
      </c>
      <c r="F73" s="638"/>
      <c r="G73" s="1070">
        <v>40.880684860055716</v>
      </c>
      <c r="H73" s="324">
        <f>IF(G73="","",G73-G73*COMPASS!$U$35)</f>
        <v>40.880684860055716</v>
      </c>
    </row>
    <row r="74" spans="1:8" ht="15" customHeight="1">
      <c r="A74" s="196" t="s">
        <v>10874</v>
      </c>
      <c r="B74" s="318" t="s">
        <v>467</v>
      </c>
      <c r="C74" s="610" t="s">
        <v>10659</v>
      </c>
      <c r="D74" s="610" t="s">
        <v>10660</v>
      </c>
      <c r="E74" s="409">
        <v>1</v>
      </c>
      <c r="F74" s="638"/>
      <c r="G74" s="1070">
        <v>44.732290580125607</v>
      </c>
      <c r="H74" s="324">
        <f>IF(G74="","",G74-G74*COMPASS!$U$35)</f>
        <v>44.732290580125607</v>
      </c>
    </row>
    <row r="75" spans="1:8" ht="15" customHeight="1">
      <c r="A75" s="196" t="s">
        <v>10875</v>
      </c>
      <c r="B75" s="318" t="s">
        <v>467</v>
      </c>
      <c r="C75" s="610" t="s">
        <v>10661</v>
      </c>
      <c r="D75" s="610" t="s">
        <v>10662</v>
      </c>
      <c r="E75" s="409">
        <v>1</v>
      </c>
      <c r="F75" s="638"/>
      <c r="G75" s="1070">
        <v>51.2464137855155</v>
      </c>
      <c r="H75" s="324">
        <f>IF(G75="","",G75-G75*COMPASS!$U$35)</f>
        <v>51.2464137855155</v>
      </c>
    </row>
    <row r="76" spans="1:8" ht="15" customHeight="1">
      <c r="A76" s="196" t="s">
        <v>10876</v>
      </c>
      <c r="B76" s="318" t="s">
        <v>216</v>
      </c>
      <c r="C76" s="610" t="s">
        <v>10663</v>
      </c>
      <c r="D76" s="610" t="s">
        <v>11020</v>
      </c>
      <c r="E76" s="127">
        <v>1</v>
      </c>
      <c r="F76" s="637"/>
      <c r="G76" s="1068">
        <v>150.73014164077904</v>
      </c>
      <c r="H76" s="324">
        <f>IF(G76="","",G76-G76*COMPASS!$U$35)</f>
        <v>150.73014164077904</v>
      </c>
    </row>
    <row r="77" spans="1:8" ht="15" customHeight="1">
      <c r="A77" s="196" t="s">
        <v>10877</v>
      </c>
      <c r="B77" s="318" t="s">
        <v>216</v>
      </c>
      <c r="C77" s="610" t="s">
        <v>10664</v>
      </c>
      <c r="D77" s="610" t="s">
        <v>11021</v>
      </c>
      <c r="E77" s="127">
        <v>1</v>
      </c>
      <c r="F77" s="637"/>
      <c r="G77" s="1068">
        <v>211.27103943330806</v>
      </c>
      <c r="H77" s="324">
        <f>IF(G77="","",G77-G77*COMPASS!$U$35)</f>
        <v>211.27103943330806</v>
      </c>
    </row>
    <row r="78" spans="1:8" ht="15" customHeight="1">
      <c r="A78" s="196" t="s">
        <v>11701</v>
      </c>
      <c r="B78" s="318" t="s">
        <v>216</v>
      </c>
      <c r="C78" s="610" t="s">
        <v>13261</v>
      </c>
      <c r="D78" s="610" t="s">
        <v>10666</v>
      </c>
      <c r="E78" s="127">
        <v>1</v>
      </c>
      <c r="F78" s="637"/>
      <c r="G78" s="1068">
        <v>139.41772151898735</v>
      </c>
      <c r="H78" s="324">
        <f>IF(G78="","",G78-G78*COMPASS!$U$35)</f>
        <v>139.41772151898735</v>
      </c>
    </row>
    <row r="79" spans="1:8" ht="15" customHeight="1">
      <c r="A79" s="128" t="s">
        <v>10667</v>
      </c>
      <c r="B79" s="319"/>
      <c r="C79" s="129"/>
      <c r="D79" s="129"/>
      <c r="E79" s="71"/>
      <c r="F79" s="71"/>
      <c r="G79" s="1067"/>
      <c r="H79" s="324" t="str">
        <f>IF(G79="","",G79-G79*COMPASS!$U$35)</f>
        <v/>
      </c>
    </row>
    <row r="80" spans="1:8" ht="15" customHeight="1">
      <c r="A80" s="196" t="s">
        <v>10879</v>
      </c>
      <c r="B80" s="318" t="s">
        <v>216</v>
      </c>
      <c r="C80" s="610" t="s">
        <v>10668</v>
      </c>
      <c r="D80" s="610" t="s">
        <v>11022</v>
      </c>
      <c r="E80" s="127">
        <v>1</v>
      </c>
      <c r="F80" s="637"/>
      <c r="G80" s="1068">
        <v>125.16693367332296</v>
      </c>
      <c r="H80" s="324">
        <f>IF(G80="","",G80-G80*COMPASS!$U$35)</f>
        <v>125.16693367332296</v>
      </c>
    </row>
    <row r="81" spans="1:8" ht="15" customHeight="1">
      <c r="A81" s="196" t="s">
        <v>10880</v>
      </c>
      <c r="B81" s="318" t="s">
        <v>216</v>
      </c>
      <c r="C81" s="610" t="s">
        <v>10669</v>
      </c>
      <c r="D81" s="610" t="s">
        <v>11023</v>
      </c>
      <c r="E81" s="127">
        <v>1</v>
      </c>
      <c r="F81" s="637"/>
      <c r="G81" s="1068">
        <v>131.13924050632909</v>
      </c>
      <c r="H81" s="324">
        <f>IF(G81="","",G81-G81*COMPASS!$U$35)</f>
        <v>131.13924050632909</v>
      </c>
    </row>
    <row r="82" spans="1:8" ht="15" customHeight="1">
      <c r="A82" s="196" t="s">
        <v>10881</v>
      </c>
      <c r="B82" s="318" t="s">
        <v>216</v>
      </c>
      <c r="C82" s="610" t="s">
        <v>10670</v>
      </c>
      <c r="D82" s="610" t="s">
        <v>11024</v>
      </c>
      <c r="E82" s="127">
        <v>1</v>
      </c>
      <c r="F82" s="637"/>
      <c r="G82" s="1068">
        <v>131.89873417721518</v>
      </c>
      <c r="H82" s="324">
        <f>IF(G82="","",G82-G82*COMPASS!$U$35)</f>
        <v>131.89873417721518</v>
      </c>
    </row>
    <row r="83" spans="1:8" ht="15" customHeight="1">
      <c r="A83" s="196" t="s">
        <v>10882</v>
      </c>
      <c r="B83" s="318" t="s">
        <v>216</v>
      </c>
      <c r="C83" s="610" t="s">
        <v>10671</v>
      </c>
      <c r="D83" s="610" t="s">
        <v>11025</v>
      </c>
      <c r="E83" s="127">
        <v>1</v>
      </c>
      <c r="F83" s="637"/>
      <c r="G83" s="1068">
        <v>142.16249973079235</v>
      </c>
      <c r="H83" s="324">
        <f>IF(G83="","",G83-G83*COMPASS!$U$35)</f>
        <v>142.16249973079235</v>
      </c>
    </row>
    <row r="84" spans="1:8" ht="15" customHeight="1">
      <c r="A84" s="196" t="s">
        <v>10883</v>
      </c>
      <c r="B84" s="318" t="s">
        <v>467</v>
      </c>
      <c r="C84" s="610" t="s">
        <v>10672</v>
      </c>
      <c r="D84" s="610" t="s">
        <v>11026</v>
      </c>
      <c r="E84" s="127">
        <v>1</v>
      </c>
      <c r="F84" s="637"/>
      <c r="G84" s="1068">
        <v>148.84413580359293</v>
      </c>
      <c r="H84" s="324">
        <f>IF(G84="","",G84-G84*COMPASS!$U$35)</f>
        <v>148.84413580359293</v>
      </c>
    </row>
    <row r="85" spans="1:8" ht="15" customHeight="1">
      <c r="A85" s="196" t="s">
        <v>10884</v>
      </c>
      <c r="B85" s="318" t="s">
        <v>467</v>
      </c>
      <c r="C85" s="610" t="s">
        <v>10673</v>
      </c>
      <c r="D85" s="610" t="s">
        <v>11027</v>
      </c>
      <c r="E85" s="127">
        <v>1</v>
      </c>
      <c r="F85" s="637"/>
      <c r="G85" s="1068">
        <v>154.4429814651738</v>
      </c>
      <c r="H85" s="324">
        <f>IF(G85="","",G85-G85*COMPASS!$U$35)</f>
        <v>154.4429814651738</v>
      </c>
    </row>
    <row r="86" spans="1:8" ht="15" customHeight="1">
      <c r="A86" s="128" t="s">
        <v>10674</v>
      </c>
      <c r="B86" s="612"/>
      <c r="C86" s="613"/>
      <c r="D86" s="613"/>
      <c r="E86" s="614"/>
      <c r="F86" s="614"/>
      <c r="G86" s="1069"/>
      <c r="H86" s="324" t="str">
        <f>IF(G86="","",G86-G86*COMPASS!$U$35)</f>
        <v/>
      </c>
    </row>
    <row r="87" spans="1:8" ht="15" customHeight="1">
      <c r="A87" s="42" t="s">
        <v>10885</v>
      </c>
      <c r="B87" s="320" t="s">
        <v>467</v>
      </c>
      <c r="C87" s="610" t="s">
        <v>10675</v>
      </c>
      <c r="D87" s="610" t="s">
        <v>11028</v>
      </c>
      <c r="E87" s="127">
        <v>1</v>
      </c>
      <c r="F87" s="637"/>
      <c r="G87" s="1068">
        <v>86.968049847540769</v>
      </c>
      <c r="H87" s="324">
        <f>IF(G87="","",G87-G87*COMPASS!$U$35)</f>
        <v>86.968049847540769</v>
      </c>
    </row>
    <row r="88" spans="1:8" ht="15" customHeight="1">
      <c r="A88" s="42" t="s">
        <v>10886</v>
      </c>
      <c r="B88" s="318" t="s">
        <v>467</v>
      </c>
      <c r="C88" s="610" t="s">
        <v>10676</v>
      </c>
      <c r="D88" s="610" t="s">
        <v>11029</v>
      </c>
      <c r="E88" s="127">
        <v>1</v>
      </c>
      <c r="F88" s="637"/>
      <c r="G88" s="1068">
        <v>91.126796067557351</v>
      </c>
      <c r="H88" s="324">
        <f>IF(G88="","",G88-G88*COMPASS!$U$35)</f>
        <v>91.126796067557351</v>
      </c>
    </row>
    <row r="89" spans="1:8" ht="15" customHeight="1">
      <c r="A89" s="42" t="s">
        <v>10887</v>
      </c>
      <c r="B89" s="320" t="s">
        <v>216</v>
      </c>
      <c r="C89" s="610" t="s">
        <v>10677</v>
      </c>
      <c r="D89" s="610" t="s">
        <v>11030</v>
      </c>
      <c r="E89" s="127">
        <v>1</v>
      </c>
      <c r="F89" s="637"/>
      <c r="G89" s="1068">
        <v>101.55546985473711</v>
      </c>
      <c r="H89" s="324">
        <f>IF(G89="","",G89-G89*COMPASS!$U$35)</f>
        <v>101.55546985473711</v>
      </c>
    </row>
    <row r="90" spans="1:8" ht="15" customHeight="1">
      <c r="A90" s="42" t="s">
        <v>10888</v>
      </c>
      <c r="B90" s="320" t="s">
        <v>216</v>
      </c>
      <c r="C90" s="610" t="s">
        <v>10678</v>
      </c>
      <c r="D90" s="610" t="s">
        <v>11031</v>
      </c>
      <c r="E90" s="127">
        <v>1</v>
      </c>
      <c r="F90" s="637"/>
      <c r="G90" s="1068">
        <v>103.59804677460808</v>
      </c>
      <c r="H90" s="324">
        <f>IF(G90="","",G90-G90*COMPASS!$U$35)</f>
        <v>103.59804677460808</v>
      </c>
    </row>
    <row r="91" spans="1:8" ht="15" customHeight="1">
      <c r="A91" s="42" t="s">
        <v>4232</v>
      </c>
      <c r="B91" s="320" t="s">
        <v>467</v>
      </c>
      <c r="C91" s="610" t="s">
        <v>3802</v>
      </c>
      <c r="D91" s="610" t="s">
        <v>11032</v>
      </c>
      <c r="E91" s="127">
        <v>1</v>
      </c>
      <c r="F91" s="637"/>
      <c r="G91" s="1068">
        <v>119.94981179422835</v>
      </c>
      <c r="H91" s="324">
        <f>IF(G91="","",G91-G91*COMPASS!$U$35)</f>
        <v>119.94981179422835</v>
      </c>
    </row>
    <row r="92" spans="1:8" ht="15" customHeight="1">
      <c r="A92" s="42" t="s">
        <v>10889</v>
      </c>
      <c r="B92" s="320" t="s">
        <v>216</v>
      </c>
      <c r="C92" s="610" t="s">
        <v>10679</v>
      </c>
      <c r="D92" s="610" t="s">
        <v>11033</v>
      </c>
      <c r="E92" s="127">
        <v>1</v>
      </c>
      <c r="F92" s="637"/>
      <c r="G92" s="1068">
        <v>142.71757295282168</v>
      </c>
      <c r="H92" s="324">
        <f>IF(G92="","",G92-G92*COMPASS!$U$35)</f>
        <v>142.71757295282168</v>
      </c>
    </row>
    <row r="93" spans="1:8" ht="15" customHeight="1">
      <c r="A93" s="42" t="s">
        <v>10890</v>
      </c>
      <c r="B93" s="320" t="s">
        <v>467</v>
      </c>
      <c r="C93" s="610" t="s">
        <v>10680</v>
      </c>
      <c r="D93" s="610" t="s">
        <v>10681</v>
      </c>
      <c r="E93" s="127">
        <v>1</v>
      </c>
      <c r="F93" s="637"/>
      <c r="G93" s="1068">
        <v>24.76923076923077</v>
      </c>
      <c r="H93" s="324">
        <f>IF(G93="","",G93-G93*COMPASS!$U$35)</f>
        <v>24.76923076923077</v>
      </c>
    </row>
    <row r="94" spans="1:8" ht="15" customHeight="1">
      <c r="A94" s="128" t="s">
        <v>10682</v>
      </c>
      <c r="B94" s="319"/>
      <c r="C94" s="129"/>
      <c r="D94" s="129"/>
      <c r="E94" s="71"/>
      <c r="F94" s="71"/>
      <c r="G94" s="1067"/>
      <c r="H94" s="324" t="str">
        <f>IF(G94="","",G94-G94*COMPASS!$U$35)</f>
        <v/>
      </c>
    </row>
    <row r="95" spans="1:8" ht="15" customHeight="1">
      <c r="A95" s="196" t="s">
        <v>10891</v>
      </c>
      <c r="B95" s="318" t="s">
        <v>216</v>
      </c>
      <c r="C95" s="610" t="s">
        <v>10683</v>
      </c>
      <c r="D95" s="610" t="s">
        <v>10684</v>
      </c>
      <c r="E95" s="127">
        <v>1</v>
      </c>
      <c r="F95" s="637"/>
      <c r="G95" s="1068">
        <v>122.27848101265822</v>
      </c>
      <c r="H95" s="324">
        <f>IF(G95="","",G95-G95*COMPASS!$U$35)</f>
        <v>122.27848101265822</v>
      </c>
    </row>
    <row r="96" spans="1:8" ht="15" customHeight="1">
      <c r="A96" s="196" t="s">
        <v>10892</v>
      </c>
      <c r="B96" s="318" t="s">
        <v>216</v>
      </c>
      <c r="C96" s="610" t="s">
        <v>10685</v>
      </c>
      <c r="D96" s="610" t="s">
        <v>10686</v>
      </c>
      <c r="E96" s="127">
        <v>1</v>
      </c>
      <c r="F96" s="637"/>
      <c r="G96" s="1068">
        <v>135.18987341772151</v>
      </c>
      <c r="H96" s="324">
        <f>IF(G96="","",G96-G96*COMPASS!$U$35)</f>
        <v>135.18987341772151</v>
      </c>
    </row>
    <row r="97" spans="1:8" ht="15" customHeight="1">
      <c r="A97" s="196" t="s">
        <v>10893</v>
      </c>
      <c r="B97" s="318" t="s">
        <v>216</v>
      </c>
      <c r="C97" s="610" t="s">
        <v>10687</v>
      </c>
      <c r="D97" s="610" t="s">
        <v>10688</v>
      </c>
      <c r="E97" s="127">
        <v>1</v>
      </c>
      <c r="F97" s="637"/>
      <c r="G97" s="1068">
        <v>148.15189873417722</v>
      </c>
      <c r="H97" s="324">
        <f>IF(G97="","",G97-G97*COMPASS!$U$35)</f>
        <v>148.15189873417722</v>
      </c>
    </row>
    <row r="98" spans="1:8" ht="15" customHeight="1">
      <c r="A98" s="196" t="s">
        <v>10894</v>
      </c>
      <c r="B98" s="318" t="s">
        <v>216</v>
      </c>
      <c r="C98" s="610" t="s">
        <v>10689</v>
      </c>
      <c r="D98" s="610" t="s">
        <v>10690</v>
      </c>
      <c r="E98" s="127">
        <v>1</v>
      </c>
      <c r="F98" s="637"/>
      <c r="G98" s="1068">
        <v>177.36708860759492</v>
      </c>
      <c r="H98" s="324">
        <f>IF(G98="","",G98-G98*COMPASS!$U$35)</f>
        <v>177.36708860759492</v>
      </c>
    </row>
    <row r="99" spans="1:8" ht="15" customHeight="1">
      <c r="A99" s="128" t="s">
        <v>10691</v>
      </c>
      <c r="B99" s="319"/>
      <c r="C99" s="129"/>
      <c r="D99" s="129"/>
      <c r="E99" s="615"/>
      <c r="F99" s="71"/>
      <c r="G99" s="1067"/>
      <c r="H99" s="324" t="str">
        <f>IF(G99="","",G99-G99*COMPASS!$U$35)</f>
        <v/>
      </c>
    </row>
    <row r="100" spans="1:8" ht="15" customHeight="1">
      <c r="A100" s="196" t="s">
        <v>10895</v>
      </c>
      <c r="B100" s="318" t="s">
        <v>216</v>
      </c>
      <c r="C100" s="610" t="s">
        <v>10692</v>
      </c>
      <c r="D100" s="610" t="s">
        <v>10693</v>
      </c>
      <c r="E100" s="127">
        <v>1</v>
      </c>
      <c r="F100" s="637"/>
      <c r="G100" s="1068">
        <v>52.22784810126582</v>
      </c>
      <c r="H100" s="324">
        <f>IF(G100="","",G100-G100*COMPASS!$U$35)</f>
        <v>52.22784810126582</v>
      </c>
    </row>
    <row r="101" spans="1:8" ht="15" customHeight="1">
      <c r="A101" s="196" t="s">
        <v>10896</v>
      </c>
      <c r="B101" s="318" t="s">
        <v>216</v>
      </c>
      <c r="C101" s="610" t="s">
        <v>10694</v>
      </c>
      <c r="D101" s="610" t="s">
        <v>10695</v>
      </c>
      <c r="E101" s="127">
        <v>1</v>
      </c>
      <c r="F101" s="637"/>
      <c r="G101" s="1068">
        <v>63.11392405063291</v>
      </c>
      <c r="H101" s="324">
        <f>IF(G101="","",G101-G101*COMPASS!$U$35)</f>
        <v>63.11392405063291</v>
      </c>
    </row>
    <row r="102" spans="1:8" ht="15" customHeight="1">
      <c r="A102" s="196" t="s">
        <v>10897</v>
      </c>
      <c r="B102" s="318" t="s">
        <v>216</v>
      </c>
      <c r="C102" s="610" t="s">
        <v>10696</v>
      </c>
      <c r="D102" s="610" t="s">
        <v>10697</v>
      </c>
      <c r="E102" s="127">
        <v>1</v>
      </c>
      <c r="F102" s="637"/>
      <c r="G102" s="1068">
        <v>73.924050632911388</v>
      </c>
      <c r="H102" s="324">
        <f>IF(G102="","",G102-G102*COMPASS!$U$35)</f>
        <v>73.924050632911388</v>
      </c>
    </row>
    <row r="103" spans="1:8" ht="15" customHeight="1">
      <c r="A103" s="196" t="s">
        <v>10898</v>
      </c>
      <c r="B103" s="318" t="s">
        <v>216</v>
      </c>
      <c r="C103" s="610" t="s">
        <v>10698</v>
      </c>
      <c r="D103" s="610" t="s">
        <v>10699</v>
      </c>
      <c r="E103" s="127">
        <v>1</v>
      </c>
      <c r="F103" s="637"/>
      <c r="G103" s="1068">
        <v>86.35443037974683</v>
      </c>
      <c r="H103" s="324">
        <f>IF(G103="","",G103-G103*COMPASS!$U$35)</f>
        <v>86.35443037974683</v>
      </c>
    </row>
    <row r="104" spans="1:8" ht="15" customHeight="1">
      <c r="A104" s="128" t="s">
        <v>11690</v>
      </c>
      <c r="B104" s="128"/>
      <c r="C104" s="128"/>
      <c r="D104" s="128"/>
      <c r="E104" s="128"/>
      <c r="F104" s="71"/>
      <c r="G104" s="71"/>
      <c r="H104" s="324" t="str">
        <f>IF(G104="","",G104-G104*COMPASS!$U$35)</f>
        <v/>
      </c>
    </row>
    <row r="105" spans="1:8" ht="15" customHeight="1">
      <c r="A105" s="196" t="s">
        <v>11702</v>
      </c>
      <c r="B105" s="318" t="s">
        <v>216</v>
      </c>
      <c r="C105" s="610" t="s">
        <v>11691</v>
      </c>
      <c r="D105" s="610" t="s">
        <v>11692</v>
      </c>
      <c r="E105" s="127">
        <v>1</v>
      </c>
      <c r="F105" s="637"/>
      <c r="G105" s="1068">
        <v>173.67088607594934</v>
      </c>
      <c r="H105" s="324">
        <f>IF(G105="","",G105-G105*COMPASS!$U$35)</f>
        <v>173.67088607594934</v>
      </c>
    </row>
    <row r="106" spans="1:8" ht="15" customHeight="1">
      <c r="A106" s="196" t="s">
        <v>11703</v>
      </c>
      <c r="B106" s="318" t="s">
        <v>216</v>
      </c>
      <c r="C106" s="610" t="s">
        <v>11693</v>
      </c>
      <c r="D106" s="610" t="s">
        <v>11694</v>
      </c>
      <c r="E106" s="127">
        <v>1</v>
      </c>
      <c r="F106" s="637"/>
      <c r="G106" s="1068">
        <v>181.51898734177215</v>
      </c>
      <c r="H106" s="324">
        <f>IF(G106="","",G106-G106*COMPASS!$U$35)</f>
        <v>181.51898734177215</v>
      </c>
    </row>
    <row r="107" spans="1:8" ht="15" customHeight="1">
      <c r="A107" s="196" t="s">
        <v>11704</v>
      </c>
      <c r="B107" s="318" t="s">
        <v>216</v>
      </c>
      <c r="C107" s="610" t="s">
        <v>11695</v>
      </c>
      <c r="D107" s="610" t="s">
        <v>11696</v>
      </c>
      <c r="E107" s="127">
        <v>1</v>
      </c>
      <c r="F107" s="637"/>
      <c r="G107" s="1068">
        <v>187.84810126582278</v>
      </c>
      <c r="H107" s="324">
        <f>IF(G107="","",G107-G107*COMPASS!$U$35)</f>
        <v>187.84810126582278</v>
      </c>
    </row>
    <row r="108" spans="1:8" ht="15" customHeight="1">
      <c r="A108" s="196" t="s">
        <v>10878</v>
      </c>
      <c r="B108" s="318" t="s">
        <v>216</v>
      </c>
      <c r="C108" s="610" t="s">
        <v>10665</v>
      </c>
      <c r="D108" s="610" t="s">
        <v>11697</v>
      </c>
      <c r="E108" s="127">
        <v>1</v>
      </c>
      <c r="F108" s="637"/>
      <c r="G108" s="1068">
        <v>200.75949367088606</v>
      </c>
      <c r="H108" s="324">
        <f>IF(G108="","",G108-G108*COMPASS!$U$35)</f>
        <v>200.75949367088606</v>
      </c>
    </row>
    <row r="109" spans="1:8" ht="15" customHeight="1">
      <c r="A109" s="196" t="s">
        <v>11705</v>
      </c>
      <c r="B109" s="318" t="s">
        <v>216</v>
      </c>
      <c r="C109" s="610" t="s">
        <v>11698</v>
      </c>
      <c r="D109" s="610" t="s">
        <v>10700</v>
      </c>
      <c r="E109" s="127">
        <v>1</v>
      </c>
      <c r="F109" s="637"/>
      <c r="G109" s="1068">
        <v>209.62025316455694</v>
      </c>
      <c r="H109" s="324">
        <f>IF(G109="","",G109-G109*COMPASS!$U$35)</f>
        <v>209.62025316455694</v>
      </c>
    </row>
    <row r="110" spans="1:8" ht="15" customHeight="1">
      <c r="A110" s="196" t="s">
        <v>11706</v>
      </c>
      <c r="B110" s="318" t="s">
        <v>216</v>
      </c>
      <c r="C110" s="610" t="s">
        <v>11699</v>
      </c>
      <c r="D110" s="610" t="s">
        <v>11700</v>
      </c>
      <c r="E110" s="127">
        <v>1</v>
      </c>
      <c r="F110" s="637"/>
      <c r="G110" s="1068">
        <v>225.0632911392405</v>
      </c>
      <c r="H110" s="324">
        <f>IF(G110="","",G110-G110*COMPASS!$U$35)</f>
        <v>225.0632911392405</v>
      </c>
    </row>
    <row r="111" spans="1:8" ht="15" customHeight="1">
      <c r="A111" s="196" t="s">
        <v>16626</v>
      </c>
      <c r="B111" s="318" t="s">
        <v>467</v>
      </c>
      <c r="C111" s="610" t="s">
        <v>16627</v>
      </c>
      <c r="D111" s="610" t="s">
        <v>16628</v>
      </c>
      <c r="E111" s="127">
        <v>1</v>
      </c>
      <c r="F111" s="637"/>
      <c r="G111" s="1068">
        <v>42.379746835443029</v>
      </c>
      <c r="H111" s="324">
        <f>IF(G111="","",G111-G111*COMPASS!$U$35)</f>
        <v>42.379746835443029</v>
      </c>
    </row>
    <row r="112" spans="1:8" ht="15" customHeight="1">
      <c r="A112" s="128" t="s">
        <v>10701</v>
      </c>
      <c r="B112" s="319"/>
      <c r="C112" s="129"/>
      <c r="D112" s="129"/>
      <c r="E112" s="71"/>
      <c r="F112" s="71"/>
      <c r="G112" s="1067"/>
      <c r="H112" s="324" t="str">
        <f>IF(G112="","",G112-G112*COMPASS!$U$35)</f>
        <v/>
      </c>
    </row>
    <row r="113" spans="1:8" ht="15" customHeight="1">
      <c r="A113" s="196" t="s">
        <v>10899</v>
      </c>
      <c r="B113" s="318" t="s">
        <v>467</v>
      </c>
      <c r="C113" s="610" t="s">
        <v>10702</v>
      </c>
      <c r="D113" s="610" t="s">
        <v>10703</v>
      </c>
      <c r="E113" s="127">
        <v>1</v>
      </c>
      <c r="F113" s="637"/>
      <c r="G113" s="1068">
        <v>17.772151898734176</v>
      </c>
      <c r="H113" s="324">
        <f>IF(G113="","",G113-G113*COMPASS!$U$35)</f>
        <v>17.772151898734176</v>
      </c>
    </row>
    <row r="114" spans="1:8" ht="15" customHeight="1">
      <c r="A114" s="196" t="s">
        <v>4233</v>
      </c>
      <c r="B114" s="318" t="s">
        <v>467</v>
      </c>
      <c r="C114" s="610" t="s">
        <v>3803</v>
      </c>
      <c r="D114" s="610" t="s">
        <v>10704</v>
      </c>
      <c r="E114" s="127">
        <v>1</v>
      </c>
      <c r="F114" s="637"/>
      <c r="G114" s="1068">
        <v>154.12658227848101</v>
      </c>
      <c r="H114" s="324">
        <f>IF(G114="","",G114-G114*COMPASS!$U$35)</f>
        <v>154.12658227848101</v>
      </c>
    </row>
    <row r="115" spans="1:8" ht="15" customHeight="1">
      <c r="A115" s="42" t="s">
        <v>10900</v>
      </c>
      <c r="B115" s="318" t="s">
        <v>467</v>
      </c>
      <c r="C115" s="610" t="s">
        <v>10705</v>
      </c>
      <c r="D115" s="610" t="s">
        <v>10706</v>
      </c>
      <c r="E115" s="127">
        <v>1</v>
      </c>
      <c r="F115" s="637"/>
      <c r="G115" s="1068">
        <v>314.55696202531647</v>
      </c>
      <c r="H115" s="324">
        <f>IF(G115="","",G115-G115*COMPASS!$U$35)</f>
        <v>314.55696202531647</v>
      </c>
    </row>
    <row r="116" spans="1:8" ht="15" customHeight="1">
      <c r="A116" s="196" t="s">
        <v>10901</v>
      </c>
      <c r="B116" s="318" t="s">
        <v>467</v>
      </c>
      <c r="C116" s="610" t="s">
        <v>10707</v>
      </c>
      <c r="D116" s="610" t="s">
        <v>10708</v>
      </c>
      <c r="E116" s="127">
        <v>1</v>
      </c>
      <c r="F116" s="637"/>
      <c r="G116" s="1068">
        <v>74.430379746835442</v>
      </c>
      <c r="H116" s="324">
        <f>IF(G116="","",G116-G116*COMPASS!$U$35)</f>
        <v>74.430379746835442</v>
      </c>
    </row>
    <row r="117" spans="1:8" ht="15" customHeight="1">
      <c r="A117" s="196" t="s">
        <v>10902</v>
      </c>
      <c r="B117" s="318" t="s">
        <v>216</v>
      </c>
      <c r="C117" s="610" t="s">
        <v>10709</v>
      </c>
      <c r="D117" s="610" t="s">
        <v>10710</v>
      </c>
      <c r="E117" s="127">
        <v>1</v>
      </c>
      <c r="F117" s="637"/>
      <c r="G117" s="1068">
        <v>91.696202531645568</v>
      </c>
      <c r="H117" s="324">
        <f>IF(G117="","",G117-G117*COMPASS!$U$35)</f>
        <v>91.696202531645568</v>
      </c>
    </row>
    <row r="118" spans="1:8" ht="15" customHeight="1">
      <c r="A118" s="196" t="s">
        <v>10903</v>
      </c>
      <c r="B118" s="318" t="s">
        <v>216</v>
      </c>
      <c r="C118" s="610" t="s">
        <v>10711</v>
      </c>
      <c r="D118" s="610" t="s">
        <v>10712</v>
      </c>
      <c r="E118" s="127">
        <v>1</v>
      </c>
      <c r="F118" s="637"/>
      <c r="G118" s="1068">
        <v>110.15189873417721</v>
      </c>
      <c r="H118" s="324">
        <f>IF(G118="","",G118-G118*COMPASS!$U$35)</f>
        <v>110.15189873417721</v>
      </c>
    </row>
    <row r="119" spans="1:8" ht="15" customHeight="1">
      <c r="A119" s="128" t="s">
        <v>10713</v>
      </c>
      <c r="B119" s="319"/>
      <c r="C119" s="129"/>
      <c r="D119" s="129"/>
      <c r="E119" s="615"/>
      <c r="F119" s="71"/>
      <c r="G119" s="1067"/>
      <c r="H119" s="324" t="str">
        <f>IF(G119="","",G119-G119*COMPASS!$U$35)</f>
        <v/>
      </c>
    </row>
    <row r="120" spans="1:8" ht="15" customHeight="1">
      <c r="A120" s="196" t="s">
        <v>10904</v>
      </c>
      <c r="B120" s="318" t="s">
        <v>216</v>
      </c>
      <c r="C120" s="610" t="s">
        <v>10714</v>
      </c>
      <c r="D120" s="610" t="s">
        <v>10715</v>
      </c>
      <c r="E120" s="409">
        <v>1</v>
      </c>
      <c r="F120" s="638" t="s">
        <v>6984</v>
      </c>
      <c r="G120" s="1070">
        <v>8.962025316455696</v>
      </c>
      <c r="H120" s="324">
        <f>IF(G120="","",G120-G120*COMPASS!$U$35)</f>
        <v>8.962025316455696</v>
      </c>
    </row>
    <row r="121" spans="1:8" ht="15" customHeight="1">
      <c r="A121" s="196" t="s">
        <v>10905</v>
      </c>
      <c r="B121" s="318" t="s">
        <v>216</v>
      </c>
      <c r="C121" s="610" t="s">
        <v>10716</v>
      </c>
      <c r="D121" s="610" t="s">
        <v>10717</v>
      </c>
      <c r="E121" s="409">
        <v>1</v>
      </c>
      <c r="F121" s="638" t="s">
        <v>6984</v>
      </c>
      <c r="G121" s="1070">
        <v>22.303797468354432</v>
      </c>
      <c r="H121" s="324">
        <f>IF(G121="","",G121-G121*COMPASS!$U$35)</f>
        <v>22.303797468354432</v>
      </c>
    </row>
    <row r="122" spans="1:8" ht="15" customHeight="1">
      <c r="A122" s="196" t="s">
        <v>10906</v>
      </c>
      <c r="B122" s="318" t="s">
        <v>216</v>
      </c>
      <c r="C122" s="610" t="s">
        <v>10718</v>
      </c>
      <c r="D122" s="610" t="s">
        <v>10719</v>
      </c>
      <c r="E122" s="409">
        <v>1</v>
      </c>
      <c r="F122" s="638" t="s">
        <v>6984</v>
      </c>
      <c r="G122" s="1070">
        <v>11.898734177215189</v>
      </c>
      <c r="H122" s="324">
        <f>IF(G122="","",G122-G122*COMPASS!$U$35)</f>
        <v>11.898734177215189</v>
      </c>
    </row>
    <row r="123" spans="1:8" ht="15" customHeight="1">
      <c r="A123" s="196" t="s">
        <v>10907</v>
      </c>
      <c r="B123" s="318" t="s">
        <v>216</v>
      </c>
      <c r="C123" s="610" t="s">
        <v>10720</v>
      </c>
      <c r="D123" s="610" t="s">
        <v>10721</v>
      </c>
      <c r="E123" s="409">
        <v>1</v>
      </c>
      <c r="F123" s="638"/>
      <c r="G123" s="1070">
        <v>22.101265822784811</v>
      </c>
      <c r="H123" s="324">
        <f>IF(G123="","",G123-G123*COMPASS!$U$35)</f>
        <v>22.101265822784811</v>
      </c>
    </row>
    <row r="124" spans="1:8" ht="15" customHeight="1">
      <c r="A124" s="196" t="s">
        <v>10908</v>
      </c>
      <c r="B124" s="318" t="s">
        <v>216</v>
      </c>
      <c r="C124" s="610" t="s">
        <v>10722</v>
      </c>
      <c r="D124" s="610" t="s">
        <v>10723</v>
      </c>
      <c r="E124" s="127">
        <v>1</v>
      </c>
      <c r="F124" s="637"/>
      <c r="G124" s="1068">
        <v>24.075949367088604</v>
      </c>
      <c r="H124" s="324">
        <f>IF(G124="","",G124-G124*COMPASS!$U$35)</f>
        <v>24.075949367088604</v>
      </c>
    </row>
    <row r="125" spans="1:8" ht="15" customHeight="1">
      <c r="A125" s="128" t="s">
        <v>10724</v>
      </c>
      <c r="B125" s="319"/>
      <c r="C125" s="129"/>
      <c r="D125" s="129"/>
      <c r="E125" s="71"/>
      <c r="F125" s="71"/>
      <c r="G125" s="1067"/>
      <c r="H125" s="324" t="str">
        <f>IF(G125="","",G125-G125*COMPASS!$U$35)</f>
        <v/>
      </c>
    </row>
    <row r="126" spans="1:8" ht="15" customHeight="1">
      <c r="A126" s="196" t="s">
        <v>10909</v>
      </c>
      <c r="B126" s="318" t="s">
        <v>467</v>
      </c>
      <c r="C126" s="610" t="s">
        <v>10725</v>
      </c>
      <c r="D126" s="610" t="s">
        <v>10726</v>
      </c>
      <c r="E126" s="127">
        <v>1</v>
      </c>
      <c r="F126" s="637"/>
      <c r="G126" s="1068">
        <v>67.974683544303801</v>
      </c>
      <c r="H126" s="324">
        <f>IF(G126="","",G126-G126*COMPASS!$U$35)</f>
        <v>67.974683544303801</v>
      </c>
    </row>
    <row r="127" spans="1:8" ht="15" customHeight="1">
      <c r="A127" s="196" t="s">
        <v>10910</v>
      </c>
      <c r="B127" s="318" t="s">
        <v>467</v>
      </c>
      <c r="C127" s="610" t="s">
        <v>10727</v>
      </c>
      <c r="D127" s="610" t="s">
        <v>10728</v>
      </c>
      <c r="E127" s="127">
        <v>1</v>
      </c>
      <c r="F127" s="637"/>
      <c r="G127" s="1068">
        <v>22.481012658227851</v>
      </c>
      <c r="H127" s="324">
        <f>IF(G127="","",G127-G127*COMPASS!$U$35)</f>
        <v>22.481012658227851</v>
      </c>
    </row>
    <row r="128" spans="1:8" ht="15" customHeight="1">
      <c r="A128" s="128" t="s">
        <v>10729</v>
      </c>
      <c r="B128" s="319"/>
      <c r="C128" s="129"/>
      <c r="D128" s="129"/>
      <c r="E128" s="615"/>
      <c r="F128" s="71"/>
      <c r="G128" s="1067"/>
      <c r="H128" s="324" t="str">
        <f>IF(G128="","",G128-G128*COMPASS!$U$35)</f>
        <v/>
      </c>
    </row>
    <row r="129" spans="1:8" ht="15" customHeight="1">
      <c r="A129" s="196" t="s">
        <v>10911</v>
      </c>
      <c r="B129" s="318" t="s">
        <v>467</v>
      </c>
      <c r="C129" s="610" t="s">
        <v>10730</v>
      </c>
      <c r="D129" s="610" t="s">
        <v>10731</v>
      </c>
      <c r="E129" s="127">
        <v>1</v>
      </c>
      <c r="F129" s="637"/>
      <c r="G129" s="1068">
        <v>139.31645569620252</v>
      </c>
      <c r="H129" s="324">
        <f>IF(G129="","",G129-G129*COMPASS!$U$35)</f>
        <v>139.31645569620252</v>
      </c>
    </row>
    <row r="130" spans="1:8" ht="15" customHeight="1">
      <c r="A130" s="196" t="s">
        <v>10912</v>
      </c>
      <c r="B130" s="318" t="s">
        <v>216</v>
      </c>
      <c r="C130" s="610" t="s">
        <v>10732</v>
      </c>
      <c r="D130" s="610" t="s">
        <v>10733</v>
      </c>
      <c r="E130" s="127">
        <v>1</v>
      </c>
      <c r="F130" s="637"/>
      <c r="G130" s="1068">
        <v>67.544303797468345</v>
      </c>
      <c r="H130" s="324">
        <f>IF(G130="","",G130-G130*COMPASS!$U$35)</f>
        <v>67.544303797468345</v>
      </c>
    </row>
    <row r="131" spans="1:8" ht="15" customHeight="1">
      <c r="A131" s="196" t="s">
        <v>10913</v>
      </c>
      <c r="B131" s="318" t="s">
        <v>216</v>
      </c>
      <c r="C131" s="610" t="s">
        <v>10734</v>
      </c>
      <c r="D131" s="610" t="s">
        <v>10735</v>
      </c>
      <c r="E131" s="127">
        <v>1</v>
      </c>
      <c r="F131" s="637"/>
      <c r="G131" s="1068">
        <v>80.60759493670885</v>
      </c>
      <c r="H131" s="324">
        <f>IF(G131="","",G131-G131*COMPASS!$U$35)</f>
        <v>80.60759493670885</v>
      </c>
    </row>
    <row r="132" spans="1:8" ht="15" customHeight="1">
      <c r="A132" s="196" t="s">
        <v>10914</v>
      </c>
      <c r="B132" s="318" t="s">
        <v>216</v>
      </c>
      <c r="C132" s="610" t="s">
        <v>10736</v>
      </c>
      <c r="D132" s="610" t="s">
        <v>10737</v>
      </c>
      <c r="E132" s="127">
        <v>1</v>
      </c>
      <c r="F132" s="637"/>
      <c r="G132" s="1068">
        <v>119.49367088607595</v>
      </c>
      <c r="H132" s="324">
        <f>IF(G132="","",G132-G132*COMPASS!$U$35)</f>
        <v>119.49367088607595</v>
      </c>
    </row>
    <row r="133" spans="1:8" ht="15" customHeight="1">
      <c r="A133" s="196" t="s">
        <v>10915</v>
      </c>
      <c r="B133" s="318" t="s">
        <v>216</v>
      </c>
      <c r="C133" s="610" t="s">
        <v>10738</v>
      </c>
      <c r="D133" s="610" t="s">
        <v>10739</v>
      </c>
      <c r="E133" s="127">
        <v>1</v>
      </c>
      <c r="F133" s="637"/>
      <c r="G133" s="1068">
        <v>138.1012658227848</v>
      </c>
      <c r="H133" s="324">
        <f>IF(G133="","",G133-G133*COMPASS!$U$35)</f>
        <v>138.1012658227848</v>
      </c>
    </row>
    <row r="134" spans="1:8" ht="15" customHeight="1">
      <c r="A134" s="196" t="s">
        <v>10916</v>
      </c>
      <c r="B134" s="318" t="s">
        <v>216</v>
      </c>
      <c r="C134" s="610" t="s">
        <v>10740</v>
      </c>
      <c r="D134" s="610" t="s">
        <v>10741</v>
      </c>
      <c r="E134" s="127">
        <v>1</v>
      </c>
      <c r="F134" s="637"/>
      <c r="G134" s="1068">
        <v>35.924050632911388</v>
      </c>
      <c r="H134" s="324">
        <f>IF(G134="","",G134-G134*COMPASS!$U$35)</f>
        <v>35.924050632911388</v>
      </c>
    </row>
    <row r="135" spans="1:8" ht="15" customHeight="1">
      <c r="A135" s="128" t="s">
        <v>10742</v>
      </c>
      <c r="B135" s="319"/>
      <c r="C135" s="129"/>
      <c r="D135" s="129"/>
      <c r="E135" s="71"/>
      <c r="F135" s="71"/>
      <c r="G135" s="1067"/>
      <c r="H135" s="324" t="str">
        <f>IF(G135="","",G135-G135*COMPASS!$U$35)</f>
        <v/>
      </c>
    </row>
    <row r="136" spans="1:8" ht="15" customHeight="1">
      <c r="A136" s="196" t="s">
        <v>10917</v>
      </c>
      <c r="B136" s="318" t="s">
        <v>467</v>
      </c>
      <c r="C136" s="610" t="s">
        <v>10743</v>
      </c>
      <c r="D136" s="610" t="s">
        <v>10744</v>
      </c>
      <c r="E136" s="409">
        <v>1</v>
      </c>
      <c r="F136" s="638"/>
      <c r="G136" s="1070">
        <v>9.8987341772151893</v>
      </c>
      <c r="H136" s="324">
        <f>IF(G136="","",G136-G136*COMPASS!$U$35)</f>
        <v>9.8987341772151893</v>
      </c>
    </row>
    <row r="137" spans="1:8" ht="15" customHeight="1">
      <c r="A137" s="196" t="s">
        <v>4234</v>
      </c>
      <c r="B137" s="318" t="s">
        <v>467</v>
      </c>
      <c r="C137" s="610" t="s">
        <v>3804</v>
      </c>
      <c r="D137" s="610" t="s">
        <v>10745</v>
      </c>
      <c r="E137" s="409">
        <v>1</v>
      </c>
      <c r="F137" s="638"/>
      <c r="G137" s="1070">
        <v>22.860759493670884</v>
      </c>
      <c r="H137" s="324">
        <f>IF(G137="","",G137-G137*COMPASS!$U$35)</f>
        <v>22.860759493670884</v>
      </c>
    </row>
    <row r="138" spans="1:8" ht="15" customHeight="1">
      <c r="A138" s="196" t="s">
        <v>13262</v>
      </c>
      <c r="B138" s="318" t="s">
        <v>216</v>
      </c>
      <c r="C138" s="610" t="s">
        <v>13263</v>
      </c>
      <c r="D138" s="610" t="s">
        <v>13264</v>
      </c>
      <c r="E138" s="409">
        <v>1</v>
      </c>
      <c r="F138" s="1072" t="s">
        <v>445</v>
      </c>
      <c r="G138" s="1070">
        <v>90.455696202531627</v>
      </c>
      <c r="H138" s="324">
        <f>IF(G138="","",G138-G138*COMPASS!$U$35)</f>
        <v>90.455696202531627</v>
      </c>
    </row>
    <row r="139" spans="1:8" ht="15" customHeight="1">
      <c r="A139" s="196" t="s">
        <v>13265</v>
      </c>
      <c r="B139" s="318" t="s">
        <v>216</v>
      </c>
      <c r="C139" s="610" t="s">
        <v>13266</v>
      </c>
      <c r="D139" s="610" t="s">
        <v>13267</v>
      </c>
      <c r="E139" s="409">
        <v>1</v>
      </c>
      <c r="F139" s="1072" t="s">
        <v>445</v>
      </c>
      <c r="G139" s="1070">
        <v>61.848101265822784</v>
      </c>
      <c r="H139" s="324">
        <f>IF(G139="","",G139-G139*COMPASS!$U$35)</f>
        <v>61.848101265822784</v>
      </c>
    </row>
    <row r="140" spans="1:8" ht="15" customHeight="1">
      <c r="A140" s="196" t="s">
        <v>10918</v>
      </c>
      <c r="B140" s="318" t="s">
        <v>467</v>
      </c>
      <c r="C140" s="610" t="s">
        <v>10746</v>
      </c>
      <c r="D140" s="610" t="s">
        <v>10747</v>
      </c>
      <c r="E140" s="409">
        <v>1</v>
      </c>
      <c r="F140" s="638"/>
      <c r="G140" s="1070">
        <v>9.8987341772151893</v>
      </c>
      <c r="H140" s="324">
        <f>IF(G140="","",G140-G140*COMPASS!$U$35)</f>
        <v>9.8987341772151893</v>
      </c>
    </row>
    <row r="141" spans="1:8" ht="15" customHeight="1">
      <c r="A141" s="196" t="s">
        <v>10919</v>
      </c>
      <c r="B141" s="318" t="s">
        <v>216</v>
      </c>
      <c r="C141" s="610" t="s">
        <v>10748</v>
      </c>
      <c r="D141" s="610" t="s">
        <v>10749</v>
      </c>
      <c r="E141" s="409">
        <v>1</v>
      </c>
      <c r="F141" s="638"/>
      <c r="G141" s="1070">
        <v>115.94936708860759</v>
      </c>
      <c r="H141" s="324">
        <f>IF(G141="","",G141-G141*COMPASS!$U$35)</f>
        <v>115.94936708860759</v>
      </c>
    </row>
    <row r="142" spans="1:8" ht="15" customHeight="1">
      <c r="A142" s="196" t="s">
        <v>10920</v>
      </c>
      <c r="B142" s="318" t="s">
        <v>216</v>
      </c>
      <c r="C142" s="610" t="s">
        <v>10750</v>
      </c>
      <c r="D142" s="610" t="s">
        <v>10751</v>
      </c>
      <c r="E142" s="409">
        <v>1</v>
      </c>
      <c r="F142" s="638"/>
      <c r="G142" s="1070">
        <v>33.645569620253163</v>
      </c>
      <c r="H142" s="324">
        <f>IF(G142="","",G142-G142*COMPASS!$U$35)</f>
        <v>33.645569620253163</v>
      </c>
    </row>
    <row r="143" spans="1:8" ht="15" customHeight="1">
      <c r="A143" s="196" t="s">
        <v>13268</v>
      </c>
      <c r="B143" s="318" t="s">
        <v>216</v>
      </c>
      <c r="C143" s="610" t="s">
        <v>13269</v>
      </c>
      <c r="D143" s="610" t="s">
        <v>16629</v>
      </c>
      <c r="E143" s="409">
        <v>1</v>
      </c>
      <c r="F143" s="1072" t="s">
        <v>445</v>
      </c>
      <c r="G143" s="1070">
        <v>16.759493670886076</v>
      </c>
      <c r="H143" s="324">
        <f>IF(G143="","",G143-G143*COMPASS!$U$35)</f>
        <v>16.759493670886076</v>
      </c>
    </row>
    <row r="144" spans="1:8" ht="15" customHeight="1">
      <c r="A144" s="128" t="s">
        <v>10752</v>
      </c>
      <c r="B144" s="319"/>
      <c r="C144" s="129"/>
      <c r="D144" s="129"/>
      <c r="E144" s="71"/>
      <c r="F144" s="71"/>
      <c r="G144" s="1067"/>
      <c r="H144" s="324" t="str">
        <f>IF(G144="","",G144-G144*COMPASS!$U$35)</f>
        <v/>
      </c>
    </row>
    <row r="145" spans="1:8" ht="15" customHeight="1">
      <c r="A145" s="196" t="s">
        <v>10921</v>
      </c>
      <c r="B145" s="318" t="s">
        <v>216</v>
      </c>
      <c r="C145" s="610" t="s">
        <v>10753</v>
      </c>
      <c r="D145" s="610" t="s">
        <v>10754</v>
      </c>
      <c r="E145" s="409">
        <v>1</v>
      </c>
      <c r="F145" s="638"/>
      <c r="G145" s="1070">
        <v>21.999999999999996</v>
      </c>
      <c r="H145" s="324">
        <f>IF(G145="","",G145-G145*COMPASS!$U$35)</f>
        <v>21.999999999999996</v>
      </c>
    </row>
    <row r="146" spans="1:8" ht="15" customHeight="1">
      <c r="A146" s="196" t="s">
        <v>10922</v>
      </c>
      <c r="B146" s="318" t="s">
        <v>216</v>
      </c>
      <c r="C146" s="610" t="s">
        <v>10755</v>
      </c>
      <c r="D146" s="610" t="s">
        <v>10756</v>
      </c>
      <c r="E146" s="409">
        <v>1</v>
      </c>
      <c r="F146" s="638"/>
      <c r="G146" s="1070">
        <v>10.506329113924052</v>
      </c>
      <c r="H146" s="324">
        <f>IF(G146="","",G146-G146*COMPASS!$U$35)</f>
        <v>10.506329113924052</v>
      </c>
    </row>
    <row r="147" spans="1:8" ht="15" customHeight="1">
      <c r="A147" s="196" t="s">
        <v>10923</v>
      </c>
      <c r="B147" s="318" t="s">
        <v>216</v>
      </c>
      <c r="C147" s="610" t="s">
        <v>10757</v>
      </c>
      <c r="D147" s="610" t="s">
        <v>10758</v>
      </c>
      <c r="E147" s="409">
        <v>1</v>
      </c>
      <c r="F147" s="638"/>
      <c r="G147" s="1070">
        <v>16.329113924050631</v>
      </c>
      <c r="H147" s="324">
        <f>IF(G147="","",G147-G147*COMPASS!$U$35)</f>
        <v>16.329113924050631</v>
      </c>
    </row>
    <row r="148" spans="1:8" ht="15" customHeight="1">
      <c r="A148" s="196" t="s">
        <v>10924</v>
      </c>
      <c r="B148" s="318" t="s">
        <v>216</v>
      </c>
      <c r="C148" s="610" t="s">
        <v>10759</v>
      </c>
      <c r="D148" s="610" t="s">
        <v>10760</v>
      </c>
      <c r="E148" s="409">
        <v>1</v>
      </c>
      <c r="F148" s="638"/>
      <c r="G148" s="1070">
        <v>70.607594936708864</v>
      </c>
      <c r="H148" s="324">
        <f>IF(G148="","",G148-G148*COMPASS!$U$35)</f>
        <v>70.607594936708864</v>
      </c>
    </row>
    <row r="149" spans="1:8" ht="15" customHeight="1">
      <c r="A149" s="196" t="s">
        <v>10925</v>
      </c>
      <c r="B149" s="318" t="s">
        <v>216</v>
      </c>
      <c r="C149" s="610" t="s">
        <v>10761</v>
      </c>
      <c r="D149" s="610" t="s">
        <v>10762</v>
      </c>
      <c r="E149" s="409">
        <v>1</v>
      </c>
      <c r="F149" s="638"/>
      <c r="G149" s="1070">
        <v>26.759493670886076</v>
      </c>
      <c r="H149" s="324">
        <f>IF(G149="","",G149-G149*COMPASS!$U$35)</f>
        <v>26.759493670886076</v>
      </c>
    </row>
    <row r="150" spans="1:8" ht="15" customHeight="1">
      <c r="A150" s="196" t="s">
        <v>10926</v>
      </c>
      <c r="B150" s="318" t="s">
        <v>216</v>
      </c>
      <c r="C150" s="610" t="s">
        <v>10763</v>
      </c>
      <c r="D150" s="610" t="s">
        <v>10764</v>
      </c>
      <c r="E150" s="409">
        <v>1</v>
      </c>
      <c r="F150" s="638"/>
      <c r="G150" s="1070">
        <v>81.974683544303801</v>
      </c>
      <c r="H150" s="324">
        <f>IF(G150="","",G150-G150*COMPASS!$U$35)</f>
        <v>81.974683544303801</v>
      </c>
    </row>
    <row r="151" spans="1:8" ht="15" customHeight="1">
      <c r="A151" s="196" t="s">
        <v>13270</v>
      </c>
      <c r="B151" s="318" t="s">
        <v>216</v>
      </c>
      <c r="C151" s="610" t="s">
        <v>13271</v>
      </c>
      <c r="D151" s="610" t="s">
        <v>13272</v>
      </c>
      <c r="E151" s="409">
        <v>5</v>
      </c>
      <c r="F151" s="1072" t="s">
        <v>445</v>
      </c>
      <c r="G151" s="1070">
        <v>166.58227848101265</v>
      </c>
      <c r="H151" s="324">
        <f>IF(G151="","",G151-G151*COMPASS!$U$35)</f>
        <v>166.58227848101265</v>
      </c>
    </row>
    <row r="152" spans="1:8" ht="15" customHeight="1">
      <c r="A152" s="128" t="s">
        <v>10765</v>
      </c>
      <c r="B152" s="319"/>
      <c r="C152" s="129"/>
      <c r="D152" s="129"/>
      <c r="E152" s="71"/>
      <c r="F152" s="71"/>
      <c r="G152" s="1067"/>
      <c r="H152" s="324" t="str">
        <f>IF(G152="","",G152-G152*COMPASS!$U$35)</f>
        <v/>
      </c>
    </row>
    <row r="153" spans="1:8" ht="15" customHeight="1">
      <c r="A153" s="196" t="s">
        <v>10927</v>
      </c>
      <c r="B153" s="318" t="s">
        <v>467</v>
      </c>
      <c r="C153" s="610" t="s">
        <v>10766</v>
      </c>
      <c r="D153" s="610" t="s">
        <v>11034</v>
      </c>
      <c r="E153" s="127">
        <v>1</v>
      </c>
      <c r="F153" s="637"/>
      <c r="G153" s="1068">
        <v>8.2025316455696196</v>
      </c>
      <c r="H153" s="324">
        <f>IF(G153="","",G153-G153*COMPASS!$U$35)</f>
        <v>8.2025316455696196</v>
      </c>
    </row>
    <row r="154" spans="1:8" ht="15" customHeight="1">
      <c r="A154" s="196" t="s">
        <v>10928</v>
      </c>
      <c r="B154" s="318" t="s">
        <v>467</v>
      </c>
      <c r="C154" s="610" t="s">
        <v>10767</v>
      </c>
      <c r="D154" s="610" t="s">
        <v>11035</v>
      </c>
      <c r="E154" s="127">
        <v>1</v>
      </c>
      <c r="F154" s="637"/>
      <c r="G154" s="1068">
        <v>12.278481012658226</v>
      </c>
      <c r="H154" s="324">
        <f>IF(G154="","",G154-G154*COMPASS!$U$35)</f>
        <v>12.278481012658226</v>
      </c>
    </row>
    <row r="155" spans="1:8" ht="15" customHeight="1">
      <c r="A155" s="196" t="s">
        <v>10929</v>
      </c>
      <c r="B155" s="318" t="s">
        <v>467</v>
      </c>
      <c r="C155" s="610" t="s">
        <v>10768</v>
      </c>
      <c r="D155" s="610" t="s">
        <v>11036</v>
      </c>
      <c r="E155" s="127">
        <v>1</v>
      </c>
      <c r="F155" s="637"/>
      <c r="G155" s="1068">
        <v>16.405063291139239</v>
      </c>
      <c r="H155" s="324">
        <f>IF(G155="","",G155-G155*COMPASS!$U$35)</f>
        <v>16.405063291139239</v>
      </c>
    </row>
    <row r="156" spans="1:8" ht="15" customHeight="1">
      <c r="A156" s="196" t="s">
        <v>10930</v>
      </c>
      <c r="B156" s="318" t="s">
        <v>216</v>
      </c>
      <c r="C156" s="610" t="s">
        <v>10769</v>
      </c>
      <c r="D156" s="610" t="s">
        <v>10770</v>
      </c>
      <c r="E156" s="127">
        <v>1</v>
      </c>
      <c r="F156" s="637"/>
      <c r="G156" s="1068">
        <v>10.227848101265822</v>
      </c>
      <c r="H156" s="324">
        <f>IF(G156="","",G156-G156*COMPASS!$U$35)</f>
        <v>10.227848101265822</v>
      </c>
    </row>
    <row r="157" spans="1:8" ht="15" customHeight="1">
      <c r="A157" s="196" t="s">
        <v>10931</v>
      </c>
      <c r="B157" s="318" t="s">
        <v>216</v>
      </c>
      <c r="C157" s="610" t="s">
        <v>10771</v>
      </c>
      <c r="D157" s="610" t="s">
        <v>11037</v>
      </c>
      <c r="E157" s="127">
        <v>1</v>
      </c>
      <c r="F157" s="637"/>
      <c r="G157" s="1068">
        <v>21.544303797468352</v>
      </c>
      <c r="H157" s="324">
        <f>IF(G157="","",G157-G157*COMPASS!$U$35)</f>
        <v>21.544303797468352</v>
      </c>
    </row>
    <row r="158" spans="1:8" ht="15" customHeight="1">
      <c r="A158" s="196" t="s">
        <v>10932</v>
      </c>
      <c r="B158" s="318" t="s">
        <v>467</v>
      </c>
      <c r="C158" s="610" t="s">
        <v>10772</v>
      </c>
      <c r="D158" s="610" t="s">
        <v>11038</v>
      </c>
      <c r="E158" s="127">
        <v>1</v>
      </c>
      <c r="F158" s="637"/>
      <c r="G158" s="1068">
        <v>23.468354430379744</v>
      </c>
      <c r="H158" s="324">
        <f>IF(G158="","",G158-G158*COMPASS!$U$35)</f>
        <v>23.468354430379744</v>
      </c>
    </row>
    <row r="159" spans="1:8" ht="15" customHeight="1">
      <c r="A159" s="196" t="s">
        <v>10933</v>
      </c>
      <c r="B159" s="318" t="s">
        <v>216</v>
      </c>
      <c r="C159" s="610" t="s">
        <v>10773</v>
      </c>
      <c r="D159" s="610" t="s">
        <v>11039</v>
      </c>
      <c r="E159" s="127">
        <v>1</v>
      </c>
      <c r="F159" s="637"/>
      <c r="G159" s="1068">
        <v>25.468354430379748</v>
      </c>
      <c r="H159" s="324">
        <f>IF(G159="","",G159-G159*COMPASS!$U$35)</f>
        <v>25.468354430379748</v>
      </c>
    </row>
    <row r="160" spans="1:8" ht="15" customHeight="1">
      <c r="A160" s="196" t="s">
        <v>10934</v>
      </c>
      <c r="B160" s="318" t="s">
        <v>216</v>
      </c>
      <c r="C160" s="610" t="s">
        <v>10774</v>
      </c>
      <c r="D160" s="610" t="s">
        <v>11040</v>
      </c>
      <c r="E160" s="127">
        <v>1</v>
      </c>
      <c r="F160" s="637"/>
      <c r="G160" s="1068">
        <v>33.316455696202532</v>
      </c>
      <c r="H160" s="324">
        <f>IF(G160="","",G160-G160*COMPASS!$U$35)</f>
        <v>33.316455696202532</v>
      </c>
    </row>
    <row r="161" spans="1:8" ht="15" customHeight="1">
      <c r="A161" s="196" t="s">
        <v>10935</v>
      </c>
      <c r="B161" s="318" t="s">
        <v>216</v>
      </c>
      <c r="C161" s="610" t="s">
        <v>10775</v>
      </c>
      <c r="D161" s="610" t="s">
        <v>11041</v>
      </c>
      <c r="E161" s="127">
        <v>1</v>
      </c>
      <c r="F161" s="637"/>
      <c r="G161" s="1068">
        <v>35.291139240506325</v>
      </c>
      <c r="H161" s="324">
        <f>IF(G161="","",G161-G161*COMPASS!$U$35)</f>
        <v>35.291139240506325</v>
      </c>
    </row>
    <row r="162" spans="1:8" ht="15" customHeight="1">
      <c r="A162" s="196" t="s">
        <v>10936</v>
      </c>
      <c r="B162" s="318" t="s">
        <v>216</v>
      </c>
      <c r="C162" s="610" t="s">
        <v>10776</v>
      </c>
      <c r="D162" s="610" t="s">
        <v>11042</v>
      </c>
      <c r="E162" s="127">
        <v>1</v>
      </c>
      <c r="F162" s="637"/>
      <c r="G162" s="1068">
        <v>37.240506329113927</v>
      </c>
      <c r="H162" s="324">
        <f>IF(G162="","",G162-G162*COMPASS!$U$35)</f>
        <v>37.240506329113927</v>
      </c>
    </row>
    <row r="163" spans="1:8" ht="15" customHeight="1">
      <c r="A163" s="196" t="s">
        <v>10937</v>
      </c>
      <c r="B163" s="318" t="s">
        <v>216</v>
      </c>
      <c r="C163" s="610" t="s">
        <v>10777</v>
      </c>
      <c r="D163" s="610" t="s">
        <v>11043</v>
      </c>
      <c r="E163" s="127">
        <v>1</v>
      </c>
      <c r="F163" s="637"/>
      <c r="G163" s="1068">
        <v>45.164556962025316</v>
      </c>
      <c r="H163" s="324">
        <f>IF(G163="","",G163-G163*COMPASS!$U$35)</f>
        <v>45.164556962025316</v>
      </c>
    </row>
    <row r="164" spans="1:8" ht="15" customHeight="1">
      <c r="A164" s="196" t="s">
        <v>10938</v>
      </c>
      <c r="B164" s="318" t="s">
        <v>216</v>
      </c>
      <c r="C164" s="610" t="s">
        <v>10778</v>
      </c>
      <c r="D164" s="610" t="s">
        <v>11044</v>
      </c>
      <c r="E164" s="127">
        <v>1</v>
      </c>
      <c r="F164" s="637"/>
      <c r="G164" s="1068">
        <v>47.11392405063291</v>
      </c>
      <c r="H164" s="324">
        <f>IF(G164="","",G164-G164*COMPASS!$U$35)</f>
        <v>47.11392405063291</v>
      </c>
    </row>
    <row r="165" spans="1:8" ht="15" customHeight="1">
      <c r="A165" s="196" t="s">
        <v>10939</v>
      </c>
      <c r="B165" s="318" t="s">
        <v>216</v>
      </c>
      <c r="C165" s="610" t="s">
        <v>10779</v>
      </c>
      <c r="D165" s="610" t="s">
        <v>11045</v>
      </c>
      <c r="E165" s="127">
        <v>1</v>
      </c>
      <c r="F165" s="637"/>
      <c r="G165" s="1068">
        <v>49.063291139240505</v>
      </c>
      <c r="H165" s="324">
        <f>IF(G165="","",G165-G165*COMPASS!$U$35)</f>
        <v>49.063291139240505</v>
      </c>
    </row>
    <row r="166" spans="1:8" ht="15" customHeight="1">
      <c r="A166" s="196" t="s">
        <v>10940</v>
      </c>
      <c r="B166" s="318" t="s">
        <v>216</v>
      </c>
      <c r="C166" s="610" t="s">
        <v>10780</v>
      </c>
      <c r="D166" s="610" t="s">
        <v>11046</v>
      </c>
      <c r="E166" s="127">
        <v>1</v>
      </c>
      <c r="F166" s="637"/>
      <c r="G166" s="1068">
        <v>56.9873417721519</v>
      </c>
      <c r="H166" s="324">
        <f>IF(G166="","",G166-G166*COMPASS!$U$35)</f>
        <v>56.9873417721519</v>
      </c>
    </row>
    <row r="167" spans="1:8" ht="15" customHeight="1">
      <c r="A167" s="196" t="s">
        <v>10941</v>
      </c>
      <c r="B167" s="318" t="s">
        <v>216</v>
      </c>
      <c r="C167" s="610" t="s">
        <v>10781</v>
      </c>
      <c r="D167" s="610" t="s">
        <v>11047</v>
      </c>
      <c r="E167" s="127">
        <v>1</v>
      </c>
      <c r="F167" s="637"/>
      <c r="G167" s="1068">
        <v>58.9873417721519</v>
      </c>
      <c r="H167" s="324">
        <f>IF(G167="","",G167-G167*COMPASS!$U$35)</f>
        <v>58.9873417721519</v>
      </c>
    </row>
    <row r="168" spans="1:8" ht="15" customHeight="1">
      <c r="A168" s="196" t="s">
        <v>10942</v>
      </c>
      <c r="B168" s="318" t="s">
        <v>216</v>
      </c>
      <c r="C168" s="610" t="s">
        <v>10782</v>
      </c>
      <c r="D168" s="610" t="s">
        <v>11048</v>
      </c>
      <c r="E168" s="127">
        <v>1</v>
      </c>
      <c r="F168" s="637"/>
      <c r="G168" s="1068">
        <v>60.911392405063282</v>
      </c>
      <c r="H168" s="324">
        <f>IF(G168="","",G168-G168*COMPASS!$U$35)</f>
        <v>60.911392405063282</v>
      </c>
    </row>
    <row r="169" spans="1:8" ht="15" customHeight="1">
      <c r="A169" s="196" t="s">
        <v>10943</v>
      </c>
      <c r="B169" s="318" t="s">
        <v>467</v>
      </c>
      <c r="C169" s="610" t="s">
        <v>10783</v>
      </c>
      <c r="D169" s="610" t="s">
        <v>10784</v>
      </c>
      <c r="E169" s="127">
        <v>1</v>
      </c>
      <c r="F169" s="637"/>
      <c r="G169" s="1068">
        <v>17.215189873417721</v>
      </c>
      <c r="H169" s="324">
        <f>IF(G169="","",G169-G169*COMPASS!$U$35)</f>
        <v>17.215189873417721</v>
      </c>
    </row>
    <row r="170" spans="1:8" ht="15" customHeight="1">
      <c r="A170" s="196" t="s">
        <v>10944</v>
      </c>
      <c r="B170" s="318" t="s">
        <v>216</v>
      </c>
      <c r="C170" s="610" t="s">
        <v>10785</v>
      </c>
      <c r="D170" s="610" t="s">
        <v>10786</v>
      </c>
      <c r="E170" s="127">
        <v>1</v>
      </c>
      <c r="F170" s="637"/>
      <c r="G170" s="1068">
        <v>17.215189873417721</v>
      </c>
      <c r="H170" s="324">
        <f>IF(G170="","",G170-G170*COMPASS!$U$35)</f>
        <v>17.215189873417721</v>
      </c>
    </row>
    <row r="171" spans="1:8" ht="15" customHeight="1">
      <c r="A171" s="196" t="s">
        <v>10945</v>
      </c>
      <c r="B171" s="318" t="s">
        <v>467</v>
      </c>
      <c r="C171" s="610" t="s">
        <v>10787</v>
      </c>
      <c r="D171" s="610" t="s">
        <v>10788</v>
      </c>
      <c r="E171" s="127">
        <v>1</v>
      </c>
      <c r="F171" s="637"/>
      <c r="G171" s="1068">
        <v>19.316455696202532</v>
      </c>
      <c r="H171" s="324">
        <f>IF(G171="","",G171-G171*COMPASS!$U$35)</f>
        <v>19.316455696202532</v>
      </c>
    </row>
    <row r="172" spans="1:8" ht="15" customHeight="1">
      <c r="A172" s="196" t="s">
        <v>10946</v>
      </c>
      <c r="B172" s="318" t="s">
        <v>216</v>
      </c>
      <c r="C172" s="610" t="s">
        <v>10789</v>
      </c>
      <c r="D172" s="610" t="s">
        <v>10790</v>
      </c>
      <c r="E172" s="127">
        <v>1</v>
      </c>
      <c r="F172" s="637"/>
      <c r="G172" s="1068">
        <v>20.075949367088604</v>
      </c>
      <c r="H172" s="324">
        <f>IF(G172="","",G172-G172*COMPASS!$U$35)</f>
        <v>20.075949367088604</v>
      </c>
    </row>
    <row r="173" spans="1:8" ht="15" customHeight="1">
      <c r="A173" s="196" t="s">
        <v>10947</v>
      </c>
      <c r="B173" s="318" t="s">
        <v>216</v>
      </c>
      <c r="C173" s="610" t="s">
        <v>10791</v>
      </c>
      <c r="D173" s="610" t="s">
        <v>10792</v>
      </c>
      <c r="E173" s="127">
        <v>1</v>
      </c>
      <c r="F173" s="637"/>
      <c r="G173" s="1068">
        <v>24.202531645569621</v>
      </c>
      <c r="H173" s="324">
        <f>IF(G173="","",G173-G173*COMPASS!$U$35)</f>
        <v>24.202531645569621</v>
      </c>
    </row>
    <row r="174" spans="1:8" ht="15" customHeight="1">
      <c r="A174" s="196" t="s">
        <v>10948</v>
      </c>
      <c r="B174" s="318" t="s">
        <v>216</v>
      </c>
      <c r="C174" s="610" t="s">
        <v>10793</v>
      </c>
      <c r="D174" s="610" t="s">
        <v>10794</v>
      </c>
      <c r="E174" s="127">
        <v>1</v>
      </c>
      <c r="F174" s="637"/>
      <c r="G174" s="1068">
        <v>20.075949367088604</v>
      </c>
      <c r="H174" s="324">
        <f>IF(G174="","",G174-G174*COMPASS!$U$35)</f>
        <v>20.075949367088604</v>
      </c>
    </row>
    <row r="175" spans="1:8" ht="15" customHeight="1">
      <c r="A175" s="196" t="s">
        <v>10949</v>
      </c>
      <c r="B175" s="318" t="s">
        <v>216</v>
      </c>
      <c r="C175" s="610" t="s">
        <v>10795</v>
      </c>
      <c r="D175" s="610" t="s">
        <v>10796</v>
      </c>
      <c r="E175" s="127">
        <v>1</v>
      </c>
      <c r="F175" s="637"/>
      <c r="G175" s="1068">
        <v>43.620253164556964</v>
      </c>
      <c r="H175" s="324">
        <f>IF(G175="","",G175-G175*COMPASS!$U$35)</f>
        <v>43.620253164556964</v>
      </c>
    </row>
    <row r="176" spans="1:8" ht="15" customHeight="1">
      <c r="A176" s="196" t="s">
        <v>10950</v>
      </c>
      <c r="B176" s="318" t="s">
        <v>467</v>
      </c>
      <c r="C176" s="610" t="s">
        <v>10797</v>
      </c>
      <c r="D176" s="610" t="s">
        <v>10798</v>
      </c>
      <c r="E176" s="127">
        <v>1</v>
      </c>
      <c r="F176" s="637"/>
      <c r="G176" s="1068">
        <v>21.265822784810126</v>
      </c>
      <c r="H176" s="324">
        <f>IF(G176="","",G176-G176*COMPASS!$U$35)</f>
        <v>21.265822784810126</v>
      </c>
    </row>
    <row r="177" spans="1:8" ht="15" customHeight="1">
      <c r="A177" s="128" t="s">
        <v>10799</v>
      </c>
      <c r="B177" s="319"/>
      <c r="C177" s="129"/>
      <c r="D177" s="129"/>
      <c r="E177" s="71"/>
      <c r="F177" s="71"/>
      <c r="G177" s="1067"/>
      <c r="H177" s="324" t="str">
        <f>IF(G177="","",G177-G177*COMPASS!$U$35)</f>
        <v/>
      </c>
    </row>
    <row r="178" spans="1:8" ht="15" customHeight="1">
      <c r="A178" s="196" t="s">
        <v>3805</v>
      </c>
      <c r="B178" s="318" t="s">
        <v>467</v>
      </c>
      <c r="C178" s="610" t="s">
        <v>3798</v>
      </c>
      <c r="D178" s="610" t="s">
        <v>10800</v>
      </c>
      <c r="E178" s="409">
        <v>1</v>
      </c>
      <c r="F178" s="638" t="s">
        <v>6984</v>
      </c>
      <c r="G178" s="1070">
        <v>151.48354430379749</v>
      </c>
      <c r="H178" s="324">
        <f>IF(G178="","",G178-G178*COMPASS!$U$35)</f>
        <v>151.48354430379749</v>
      </c>
    </row>
    <row r="179" spans="1:8" ht="15" customHeight="1">
      <c r="A179" s="196" t="s">
        <v>3806</v>
      </c>
      <c r="B179" s="318" t="s">
        <v>467</v>
      </c>
      <c r="C179" s="610" t="s">
        <v>3799</v>
      </c>
      <c r="D179" s="610" t="s">
        <v>10801</v>
      </c>
      <c r="E179" s="409">
        <v>1</v>
      </c>
      <c r="F179" s="638" t="s">
        <v>6984</v>
      </c>
      <c r="G179" s="1070">
        <v>251.95949367088608</v>
      </c>
      <c r="H179" s="324">
        <f>IF(G179="","",G179-G179*COMPASS!$U$35)</f>
        <v>251.95949367088608</v>
      </c>
    </row>
    <row r="180" spans="1:8" ht="15" customHeight="1">
      <c r="A180" s="196" t="s">
        <v>3807</v>
      </c>
      <c r="B180" s="318" t="s">
        <v>216</v>
      </c>
      <c r="C180" s="610" t="s">
        <v>3800</v>
      </c>
      <c r="D180" s="610" t="s">
        <v>10802</v>
      </c>
      <c r="E180" s="409">
        <v>1</v>
      </c>
      <c r="F180" s="638" t="s">
        <v>6984</v>
      </c>
      <c r="G180" s="1070">
        <v>322.5113924050633</v>
      </c>
      <c r="H180" s="324">
        <f>IF(G180="","",G180-G180*COMPASS!$U$35)</f>
        <v>322.5113924050633</v>
      </c>
    </row>
    <row r="181" spans="1:8" ht="15" customHeight="1">
      <c r="A181" s="196" t="s">
        <v>10951</v>
      </c>
      <c r="B181" s="318" t="s">
        <v>467</v>
      </c>
      <c r="C181" s="610" t="s">
        <v>10803</v>
      </c>
      <c r="D181" s="610" t="s">
        <v>10804</v>
      </c>
      <c r="E181" s="409">
        <v>1</v>
      </c>
      <c r="F181" s="638" t="s">
        <v>6984</v>
      </c>
      <c r="G181" s="1070">
        <v>194.18734177215188</v>
      </c>
      <c r="H181" s="324">
        <f>IF(G181="","",G181-G181*COMPASS!$U$35)</f>
        <v>194.18734177215188</v>
      </c>
    </row>
    <row r="182" spans="1:8" ht="15" customHeight="1">
      <c r="A182" s="196" t="s">
        <v>3808</v>
      </c>
      <c r="B182" s="318" t="s">
        <v>467</v>
      </c>
      <c r="C182" s="610" t="s">
        <v>3801</v>
      </c>
      <c r="D182" s="610" t="s">
        <v>10805</v>
      </c>
      <c r="E182" s="409">
        <v>1</v>
      </c>
      <c r="F182" s="638" t="s">
        <v>6984</v>
      </c>
      <c r="G182" s="1070">
        <v>290.91645569620249</v>
      </c>
      <c r="H182" s="324">
        <f>IF(G182="","",G182-G182*COMPASS!$U$35)</f>
        <v>290.91645569620249</v>
      </c>
    </row>
    <row r="183" spans="1:8" ht="15" customHeight="1">
      <c r="A183" s="196" t="s">
        <v>10952</v>
      </c>
      <c r="B183" s="318" t="s">
        <v>216</v>
      </c>
      <c r="C183" s="610" t="s">
        <v>10806</v>
      </c>
      <c r="D183" s="610" t="s">
        <v>10807</v>
      </c>
      <c r="E183" s="409">
        <v>1</v>
      </c>
      <c r="F183" s="638" t="s">
        <v>6984</v>
      </c>
      <c r="G183" s="1070">
        <v>381.77215189873419</v>
      </c>
      <c r="H183" s="324">
        <f>IF(G183="","",G183-G183*COMPASS!$U$35)</f>
        <v>381.77215189873419</v>
      </c>
    </row>
    <row r="184" spans="1:8" ht="15" customHeight="1">
      <c r="A184" s="196" t="s">
        <v>10953</v>
      </c>
      <c r="B184" s="318" t="s">
        <v>216</v>
      </c>
      <c r="C184" s="610" t="s">
        <v>10808</v>
      </c>
      <c r="D184" s="610" t="s">
        <v>10809</v>
      </c>
      <c r="E184" s="409">
        <v>1</v>
      </c>
      <c r="F184" s="638" t="s">
        <v>6984</v>
      </c>
      <c r="G184" s="1070">
        <v>207.57468354430381</v>
      </c>
      <c r="H184" s="324">
        <f>IF(G184="","",G184-G184*COMPASS!$U$35)</f>
        <v>207.57468354430381</v>
      </c>
    </row>
    <row r="185" spans="1:8" ht="15" customHeight="1">
      <c r="A185" s="196" t="s">
        <v>10954</v>
      </c>
      <c r="B185" s="318" t="s">
        <v>467</v>
      </c>
      <c r="C185" s="610" t="s">
        <v>10810</v>
      </c>
      <c r="D185" s="610" t="s">
        <v>10811</v>
      </c>
      <c r="E185" s="409">
        <v>1</v>
      </c>
      <c r="F185" s="638" t="s">
        <v>6984</v>
      </c>
      <c r="G185" s="1070">
        <v>50.410126582278487</v>
      </c>
      <c r="H185" s="324">
        <f>IF(G185="","",G185-G185*COMPASS!$U$35)</f>
        <v>50.410126582278487</v>
      </c>
    </row>
    <row r="186" spans="1:8" ht="15" customHeight="1">
      <c r="A186" s="196" t="s">
        <v>10955</v>
      </c>
      <c r="B186" s="318" t="s">
        <v>216</v>
      </c>
      <c r="C186" s="610" t="s">
        <v>10812</v>
      </c>
      <c r="D186" s="610" t="s">
        <v>10813</v>
      </c>
      <c r="E186" s="409">
        <v>1</v>
      </c>
      <c r="F186" s="638" t="s">
        <v>6984</v>
      </c>
      <c r="G186" s="1070">
        <v>73.103797468354429</v>
      </c>
      <c r="H186" s="324">
        <f>IF(G186="","",G186-G186*COMPASS!$U$35)</f>
        <v>73.103797468354429</v>
      </c>
    </row>
    <row r="187" spans="1:8" ht="15" customHeight="1">
      <c r="A187" s="196" t="s">
        <v>13273</v>
      </c>
      <c r="B187" s="318" t="s">
        <v>216</v>
      </c>
      <c r="C187" s="610" t="s">
        <v>13274</v>
      </c>
      <c r="D187" s="610" t="s">
        <v>13275</v>
      </c>
      <c r="E187" s="409">
        <v>1</v>
      </c>
      <c r="F187" s="638"/>
      <c r="G187" s="1070">
        <v>38.025316455696199</v>
      </c>
      <c r="H187" s="324">
        <f>IF(G187="","",G187-G187*COMPASS!$U$35)</f>
        <v>38.025316455696199</v>
      </c>
    </row>
    <row r="188" spans="1:8" ht="15" customHeight="1">
      <c r="A188" s="196" t="s">
        <v>13276</v>
      </c>
      <c r="B188" s="318" t="s">
        <v>216</v>
      </c>
      <c r="C188" s="610" t="s">
        <v>13277</v>
      </c>
      <c r="D188" s="610" t="s">
        <v>13278</v>
      </c>
      <c r="E188" s="409">
        <v>1</v>
      </c>
      <c r="F188" s="638"/>
      <c r="G188" s="1070">
        <v>3.7974683544303796</v>
      </c>
      <c r="H188" s="324">
        <f>IF(G188="","",G188-G188*COMPASS!$U$35)</f>
        <v>3.7974683544303796</v>
      </c>
    </row>
    <row r="189" spans="1:8" ht="15" customHeight="1">
      <c r="A189" s="128" t="s">
        <v>10814</v>
      </c>
      <c r="B189" s="319"/>
      <c r="C189" s="129"/>
      <c r="D189" s="129"/>
      <c r="E189" s="71"/>
      <c r="F189" s="71"/>
      <c r="G189" s="1067"/>
      <c r="H189" s="324" t="str">
        <f>IF(G189="","",G189-G189*COMPASS!$U$35)</f>
        <v/>
      </c>
    </row>
    <row r="190" spans="1:8" ht="15" customHeight="1">
      <c r="A190" s="1282" t="s">
        <v>10956</v>
      </c>
      <c r="B190" s="1283" t="s">
        <v>467</v>
      </c>
      <c r="C190" s="1284" t="s">
        <v>16630</v>
      </c>
      <c r="D190" s="1284" t="s">
        <v>10815</v>
      </c>
      <c r="E190" s="1285">
        <v>1</v>
      </c>
      <c r="F190" s="1286"/>
      <c r="G190" s="1287">
        <v>80.172000000000011</v>
      </c>
      <c r="H190" s="324">
        <f>IF(G190="","",G190-G190*COMPASS!$U$35)</f>
        <v>80.172000000000011</v>
      </c>
    </row>
    <row r="191" spans="1:8" ht="15" customHeight="1">
      <c r="A191" s="1282" t="s">
        <v>10957</v>
      </c>
      <c r="B191" s="1283" t="s">
        <v>467</v>
      </c>
      <c r="C191" s="1284" t="s">
        <v>16631</v>
      </c>
      <c r="D191" s="1284" t="s">
        <v>10816</v>
      </c>
      <c r="E191" s="1285">
        <v>1</v>
      </c>
      <c r="F191" s="1286"/>
      <c r="G191" s="1287">
        <v>72.647999999999996</v>
      </c>
      <c r="H191" s="324">
        <f>IF(G191="","",G191-G191*COMPASS!$U$35)</f>
        <v>72.647999999999996</v>
      </c>
    </row>
    <row r="192" spans="1:8" ht="15" customHeight="1">
      <c r="A192" s="1282" t="s">
        <v>10958</v>
      </c>
      <c r="B192" s="1283" t="s">
        <v>467</v>
      </c>
      <c r="C192" s="1284" t="s">
        <v>16632</v>
      </c>
      <c r="D192" s="1284" t="s">
        <v>10817</v>
      </c>
      <c r="E192" s="1285">
        <v>1</v>
      </c>
      <c r="F192" s="1286"/>
      <c r="G192" s="1287">
        <v>87.732000000000014</v>
      </c>
      <c r="H192" s="324">
        <f>IF(G192="","",G192-G192*COMPASS!$U$35)</f>
        <v>87.732000000000014</v>
      </c>
    </row>
    <row r="193" spans="1:8" ht="15" customHeight="1">
      <c r="A193" s="1282" t="s">
        <v>10959</v>
      </c>
      <c r="B193" s="1283" t="s">
        <v>216</v>
      </c>
      <c r="C193" s="1284" t="s">
        <v>10818</v>
      </c>
      <c r="D193" s="1284" t="s">
        <v>10819</v>
      </c>
      <c r="E193" s="1285">
        <v>1</v>
      </c>
      <c r="F193" s="1286"/>
      <c r="G193" s="1287">
        <v>125.54430379746836</v>
      </c>
      <c r="H193" s="324">
        <f>IF(G193="","",G193-G193*COMPASS!$U$35)</f>
        <v>125.54430379746836</v>
      </c>
    </row>
    <row r="194" spans="1:8" ht="15" customHeight="1">
      <c r="A194" s="1282" t="s">
        <v>10960</v>
      </c>
      <c r="B194" s="1283" t="s">
        <v>467</v>
      </c>
      <c r="C194" s="1284" t="s">
        <v>16633</v>
      </c>
      <c r="D194" s="1284" t="s">
        <v>10820</v>
      </c>
      <c r="E194" s="1285">
        <v>1</v>
      </c>
      <c r="F194" s="1286"/>
      <c r="G194" s="1287">
        <v>116.28</v>
      </c>
      <c r="H194" s="324">
        <f>IF(G194="","",G194-G194*COMPASS!$U$35)</f>
        <v>116.28</v>
      </c>
    </row>
    <row r="195" spans="1:8" ht="15" customHeight="1">
      <c r="A195" s="1282" t="s">
        <v>10961</v>
      </c>
      <c r="B195" s="1283" t="s">
        <v>467</v>
      </c>
      <c r="C195" s="1284" t="s">
        <v>16634</v>
      </c>
      <c r="D195" s="1284" t="s">
        <v>10821</v>
      </c>
      <c r="E195" s="1285">
        <v>1</v>
      </c>
      <c r="F195" s="1286"/>
      <c r="G195" s="1287">
        <v>126.61200000000001</v>
      </c>
      <c r="H195" s="324">
        <f>IF(G195="","",G195-G195*COMPASS!$U$35)</f>
        <v>126.61200000000001</v>
      </c>
    </row>
    <row r="196" spans="1:8" ht="15" customHeight="1">
      <c r="A196" s="1282" t="s">
        <v>10962</v>
      </c>
      <c r="B196" s="1283" t="s">
        <v>216</v>
      </c>
      <c r="C196" s="1284" t="s">
        <v>10822</v>
      </c>
      <c r="D196" s="1284" t="s">
        <v>10823</v>
      </c>
      <c r="E196" s="1288">
        <v>1</v>
      </c>
      <c r="F196" s="1289"/>
      <c r="G196" s="1290">
        <v>80.278481012658233</v>
      </c>
      <c r="H196" s="324">
        <f>IF(G196="","",G196-G196*COMPASS!$U$35)</f>
        <v>80.278481012658233</v>
      </c>
    </row>
    <row r="197" spans="1:8" ht="15" customHeight="1">
      <c r="A197" s="196" t="s">
        <v>10963</v>
      </c>
      <c r="B197" s="318" t="s">
        <v>216</v>
      </c>
      <c r="C197" s="610" t="s">
        <v>10824</v>
      </c>
      <c r="D197" s="610" t="s">
        <v>10825</v>
      </c>
      <c r="E197" s="127">
        <v>1</v>
      </c>
      <c r="F197" s="637"/>
      <c r="G197" s="1068">
        <v>91.012658227848107</v>
      </c>
      <c r="H197" s="324">
        <f>IF(G197="","",G197-G197*COMPASS!$U$35)</f>
        <v>91.012658227848107</v>
      </c>
    </row>
    <row r="198" spans="1:8" ht="15" customHeight="1">
      <c r="A198" s="128" t="s">
        <v>11256</v>
      </c>
      <c r="B198" s="319"/>
      <c r="C198" s="129"/>
      <c r="D198" s="1066"/>
      <c r="E198" s="611"/>
      <c r="F198" s="71"/>
      <c r="G198" s="1071"/>
      <c r="H198" s="324" t="str">
        <f>IF(G198="","",G198-G198*COMPASS!$U$35)</f>
        <v/>
      </c>
    </row>
    <row r="199" spans="1:8" ht="15" customHeight="1">
      <c r="A199" s="128" t="s">
        <v>11257</v>
      </c>
      <c r="B199" s="319"/>
      <c r="C199" s="129"/>
      <c r="D199" s="1066"/>
      <c r="E199" s="611"/>
      <c r="F199" s="71"/>
      <c r="G199" s="1071"/>
      <c r="H199" s="324" t="str">
        <f>IF(G199="","",G199-G199*COMPASS!$U$35)</f>
        <v/>
      </c>
    </row>
    <row r="200" spans="1:8" ht="15" customHeight="1">
      <c r="A200" s="128" t="s">
        <v>11258</v>
      </c>
      <c r="B200" s="319"/>
      <c r="C200" s="129"/>
      <c r="D200" s="1066"/>
      <c r="E200" s="611"/>
      <c r="F200" s="71"/>
      <c r="G200" s="1071"/>
      <c r="H200" s="324" t="str">
        <f>IF(G200="","",G200-G200*COMPASS!$U$35)</f>
        <v/>
      </c>
    </row>
    <row r="201" spans="1:8" ht="15" customHeight="1">
      <c r="A201" s="196" t="s">
        <v>11480</v>
      </c>
      <c r="B201" s="318" t="s">
        <v>216</v>
      </c>
      <c r="C201" s="610" t="s">
        <v>11259</v>
      </c>
      <c r="D201" s="610" t="s">
        <v>11260</v>
      </c>
      <c r="E201" s="127">
        <v>1</v>
      </c>
      <c r="F201" s="638"/>
      <c r="G201" s="1068">
        <v>1628.5425025383199</v>
      </c>
      <c r="H201" s="324">
        <f>IF(G201="","",G201-G201*COMPASS!$U$35)</f>
        <v>1628.5425025383199</v>
      </c>
    </row>
    <row r="202" spans="1:8" ht="15" customHeight="1">
      <c r="A202" s="196" t="s">
        <v>11481</v>
      </c>
      <c r="B202" s="318" t="s">
        <v>216</v>
      </c>
      <c r="C202" s="610" t="s">
        <v>11261</v>
      </c>
      <c r="D202" s="610" t="s">
        <v>11262</v>
      </c>
      <c r="E202" s="127">
        <v>1</v>
      </c>
      <c r="F202" s="638"/>
      <c r="G202" s="1068">
        <v>1772.7819000634222</v>
      </c>
      <c r="H202" s="324">
        <f>IF(G202="","",G202-G202*COMPASS!$U$35)</f>
        <v>1772.7819000634222</v>
      </c>
    </row>
    <row r="203" spans="1:8" ht="15" customHeight="1">
      <c r="A203" s="196" t="s">
        <v>11482</v>
      </c>
      <c r="B203" s="318" t="s">
        <v>216</v>
      </c>
      <c r="C203" s="610" t="s">
        <v>11263</v>
      </c>
      <c r="D203" s="610" t="s">
        <v>11264</v>
      </c>
      <c r="E203" s="127">
        <v>1</v>
      </c>
      <c r="F203" s="638"/>
      <c r="G203" s="1068">
        <v>1824.7183676214806</v>
      </c>
      <c r="H203" s="324">
        <f>IF(G203="","",G203-G203*COMPASS!$U$35)</f>
        <v>1824.7183676214806</v>
      </c>
    </row>
    <row r="204" spans="1:8" ht="15" customHeight="1">
      <c r="A204" s="196" t="s">
        <v>11483</v>
      </c>
      <c r="B204" s="318" t="s">
        <v>216</v>
      </c>
      <c r="C204" s="610" t="s">
        <v>11265</v>
      </c>
      <c r="D204" s="610" t="s">
        <v>11266</v>
      </c>
      <c r="E204" s="127">
        <v>1</v>
      </c>
      <c r="F204" s="638"/>
      <c r="G204" s="1068">
        <v>1920.1066322949437</v>
      </c>
      <c r="H204" s="324">
        <f>IF(G204="","",G204-G204*COMPASS!$U$35)</f>
        <v>1920.1066322949437</v>
      </c>
    </row>
    <row r="205" spans="1:8" ht="15" customHeight="1">
      <c r="A205" s="196" t="s">
        <v>11484</v>
      </c>
      <c r="B205" s="318" t="s">
        <v>216</v>
      </c>
      <c r="C205" s="610" t="s">
        <v>11267</v>
      </c>
      <c r="D205" s="610" t="s">
        <v>11268</v>
      </c>
      <c r="E205" s="127">
        <v>1</v>
      </c>
      <c r="F205" s="638"/>
      <c r="G205" s="1068">
        <v>2127.0811688505714</v>
      </c>
      <c r="H205" s="324">
        <f>IF(G205="","",G205-G205*COMPASS!$U$35)</f>
        <v>2127.0811688505714</v>
      </c>
    </row>
    <row r="206" spans="1:8" ht="15" customHeight="1">
      <c r="A206" s="128" t="s">
        <v>11269</v>
      </c>
      <c r="B206" s="319"/>
      <c r="C206" s="129"/>
      <c r="D206" s="1066"/>
      <c r="E206" s="611"/>
      <c r="F206" s="71"/>
      <c r="G206" s="1071"/>
      <c r="H206" s="324" t="str">
        <f>IF(G206="","",G206-G206*COMPASS!$U$35)</f>
        <v/>
      </c>
    </row>
    <row r="207" spans="1:8" ht="15" customHeight="1">
      <c r="A207" s="196" t="s">
        <v>11485</v>
      </c>
      <c r="B207" s="318" t="s">
        <v>216</v>
      </c>
      <c r="C207" s="610" t="s">
        <v>11270</v>
      </c>
      <c r="D207" s="610" t="s">
        <v>11271</v>
      </c>
      <c r="E207" s="127">
        <v>1</v>
      </c>
      <c r="F207" s="638"/>
      <c r="G207" s="1068">
        <v>1875.883501502934</v>
      </c>
      <c r="H207" s="324">
        <f>IF(G207="","",G207-G207*COMPASS!$U$35)</f>
        <v>1875.883501502934</v>
      </c>
    </row>
    <row r="208" spans="1:8" ht="15" customHeight="1">
      <c r="A208" s="196" t="s">
        <v>11486</v>
      </c>
      <c r="B208" s="318" t="s">
        <v>216</v>
      </c>
      <c r="C208" s="610" t="s">
        <v>11272</v>
      </c>
      <c r="D208" s="610" t="s">
        <v>11273</v>
      </c>
      <c r="E208" s="127">
        <v>1</v>
      </c>
      <c r="F208" s="638"/>
      <c r="G208" s="1068">
        <v>2003.1535581427299</v>
      </c>
      <c r="H208" s="324">
        <f>IF(G208="","",G208-G208*COMPASS!$U$35)</f>
        <v>2003.1535581427299</v>
      </c>
    </row>
    <row r="209" spans="1:8" ht="15" customHeight="1">
      <c r="A209" s="196" t="s">
        <v>11487</v>
      </c>
      <c r="B209" s="318" t="s">
        <v>216</v>
      </c>
      <c r="C209" s="610" t="s">
        <v>11274</v>
      </c>
      <c r="D209" s="610" t="s">
        <v>11275</v>
      </c>
      <c r="E209" s="127">
        <v>1</v>
      </c>
      <c r="F209" s="638"/>
      <c r="G209" s="1068">
        <v>2083.1151492840968</v>
      </c>
      <c r="H209" s="324">
        <f>IF(G209="","",G209-G209*COMPASS!$U$35)</f>
        <v>2083.1151492840968</v>
      </c>
    </row>
    <row r="210" spans="1:8" ht="15" customHeight="1">
      <c r="A210" s="196" t="s">
        <v>11488</v>
      </c>
      <c r="B210" s="318" t="s">
        <v>216</v>
      </c>
      <c r="C210" s="610" t="s">
        <v>11276</v>
      </c>
      <c r="D210" s="610" t="s">
        <v>11277</v>
      </c>
      <c r="E210" s="127">
        <v>1</v>
      </c>
      <c r="F210" s="638"/>
      <c r="G210" s="1068">
        <v>2238.1532182816663</v>
      </c>
      <c r="H210" s="324">
        <f>IF(G210="","",G210-G210*COMPASS!$U$35)</f>
        <v>2238.1532182816663</v>
      </c>
    </row>
    <row r="211" spans="1:8" ht="15" customHeight="1">
      <c r="A211" s="196" t="s">
        <v>11489</v>
      </c>
      <c r="B211" s="318" t="s">
        <v>216</v>
      </c>
      <c r="C211" s="610" t="s">
        <v>11278</v>
      </c>
      <c r="D211" s="610" t="s">
        <v>11279</v>
      </c>
      <c r="E211" s="127">
        <v>1</v>
      </c>
      <c r="F211" s="638"/>
      <c r="G211" s="1068">
        <v>2468.0106539099042</v>
      </c>
      <c r="H211" s="324">
        <f>IF(G211="","",G211-G211*COMPASS!$U$35)</f>
        <v>2468.0106539099042</v>
      </c>
    </row>
    <row r="212" spans="1:8" ht="15" customHeight="1">
      <c r="A212" s="128" t="s">
        <v>11280</v>
      </c>
      <c r="B212" s="319"/>
      <c r="C212" s="129"/>
      <c r="D212" s="1066"/>
      <c r="E212" s="611"/>
      <c r="F212" s="71"/>
      <c r="G212" s="1071"/>
      <c r="H212" s="324" t="str">
        <f>IF(G212="","",G212-G212*COMPASS!$U$35)</f>
        <v/>
      </c>
    </row>
    <row r="213" spans="1:8" ht="15" customHeight="1">
      <c r="A213" s="196" t="s">
        <v>11490</v>
      </c>
      <c r="B213" s="318" t="s">
        <v>216</v>
      </c>
      <c r="C213" s="610" t="s">
        <v>11281</v>
      </c>
      <c r="D213" s="610" t="s">
        <v>11282</v>
      </c>
      <c r="E213" s="127">
        <v>1</v>
      </c>
      <c r="F213" s="638"/>
      <c r="G213" s="1068">
        <v>2244.8381101455752</v>
      </c>
      <c r="H213" s="324">
        <f>IF(G213="","",G213-G213*COMPASS!$U$35)</f>
        <v>2244.8381101455752</v>
      </c>
    </row>
    <row r="214" spans="1:8" ht="15" customHeight="1">
      <c r="A214" s="196" t="s">
        <v>11491</v>
      </c>
      <c r="B214" s="318" t="s">
        <v>216</v>
      </c>
      <c r="C214" s="610" t="s">
        <v>11283</v>
      </c>
      <c r="D214" s="610" t="s">
        <v>11284</v>
      </c>
      <c r="E214" s="127">
        <v>1</v>
      </c>
      <c r="F214" s="638"/>
      <c r="G214" s="1068">
        <v>2392.6770648281663</v>
      </c>
      <c r="H214" s="324">
        <f>IF(G214="","",G214-G214*COMPASS!$U$35)</f>
        <v>2392.6770648281663</v>
      </c>
    </row>
    <row r="215" spans="1:8" ht="15" customHeight="1">
      <c r="A215" s="196" t="s">
        <v>11492</v>
      </c>
      <c r="B215" s="318" t="s">
        <v>216</v>
      </c>
      <c r="C215" s="610" t="s">
        <v>11285</v>
      </c>
      <c r="D215" s="610" t="s">
        <v>11286</v>
      </c>
      <c r="E215" s="127">
        <v>1</v>
      </c>
      <c r="F215" s="638"/>
      <c r="G215" s="1068">
        <v>2491.921997884654</v>
      </c>
      <c r="H215" s="324">
        <f>IF(G215="","",G215-G215*COMPASS!$U$35)</f>
        <v>2491.921997884654</v>
      </c>
    </row>
    <row r="216" spans="1:8" ht="15" customHeight="1">
      <c r="A216" s="196" t="s">
        <v>11493</v>
      </c>
      <c r="B216" s="318" t="s">
        <v>216</v>
      </c>
      <c r="C216" s="610" t="s">
        <v>11287</v>
      </c>
      <c r="D216" s="610" t="s">
        <v>11288</v>
      </c>
      <c r="E216" s="127">
        <v>1</v>
      </c>
      <c r="F216" s="638"/>
      <c r="G216" s="1068">
        <v>2654.4162924227371</v>
      </c>
      <c r="H216" s="324">
        <f>IF(G216="","",G216-G216*COMPASS!$U$35)</f>
        <v>2654.4162924227371</v>
      </c>
    </row>
    <row r="217" spans="1:8" ht="15" customHeight="1">
      <c r="A217" s="196" t="s">
        <v>11494</v>
      </c>
      <c r="B217" s="318" t="s">
        <v>216</v>
      </c>
      <c r="C217" s="610" t="s">
        <v>11289</v>
      </c>
      <c r="D217" s="610" t="s">
        <v>11290</v>
      </c>
      <c r="E217" s="127">
        <v>1</v>
      </c>
      <c r="F217" s="638"/>
      <c r="G217" s="1068">
        <v>2914.6128526640978</v>
      </c>
      <c r="H217" s="324">
        <f>IF(G217="","",G217-G217*COMPASS!$U$35)</f>
        <v>2914.6128526640978</v>
      </c>
    </row>
    <row r="218" spans="1:8" ht="15" customHeight="1">
      <c r="A218" s="128" t="s">
        <v>11291</v>
      </c>
      <c r="B218" s="319"/>
      <c r="C218" s="129"/>
      <c r="D218" s="1066"/>
      <c r="E218" s="611"/>
      <c r="F218" s="71"/>
      <c r="G218" s="1071"/>
      <c r="H218" s="324" t="str">
        <f>IF(G218="","",G218-G218*COMPASS!$U$35)</f>
        <v/>
      </c>
    </row>
    <row r="219" spans="1:8" ht="15" customHeight="1">
      <c r="A219" s="196" t="s">
        <v>11495</v>
      </c>
      <c r="B219" s="318" t="s">
        <v>216</v>
      </c>
      <c r="C219" s="610" t="s">
        <v>11292</v>
      </c>
      <c r="D219" s="610" t="s">
        <v>11293</v>
      </c>
      <c r="E219" s="127">
        <v>1</v>
      </c>
      <c r="F219" s="638"/>
      <c r="G219" s="1068">
        <v>3001.0022244438383</v>
      </c>
      <c r="H219" s="324">
        <f>IF(G219="","",G219-G219*COMPASS!$U$35)</f>
        <v>3001.0022244438383</v>
      </c>
    </row>
    <row r="220" spans="1:8" ht="15" customHeight="1">
      <c r="A220" s="196" t="s">
        <v>11496</v>
      </c>
      <c r="B220" s="318" t="s">
        <v>216</v>
      </c>
      <c r="C220" s="610" t="s">
        <v>11294</v>
      </c>
      <c r="D220" s="610" t="s">
        <v>11295</v>
      </c>
      <c r="E220" s="127">
        <v>1</v>
      </c>
      <c r="F220" s="638"/>
      <c r="G220" s="1068">
        <v>3293.3376878770669</v>
      </c>
      <c r="H220" s="324">
        <f>IF(G220="","",G220-G220*COMPASS!$U$35)</f>
        <v>3293.3376878770669</v>
      </c>
    </row>
    <row r="221" spans="1:8" ht="15" customHeight="1">
      <c r="A221" s="128" t="s">
        <v>11296</v>
      </c>
      <c r="B221" s="319"/>
      <c r="C221" s="129"/>
      <c r="D221" s="1066"/>
      <c r="E221" s="611"/>
      <c r="F221" s="71"/>
      <c r="G221" s="1071"/>
      <c r="H221" s="324" t="str">
        <f>IF(G221="","",G221-G221*COMPASS!$U$35)</f>
        <v/>
      </c>
    </row>
    <row r="222" spans="1:8" ht="15" customHeight="1">
      <c r="A222" s="196" t="s">
        <v>11497</v>
      </c>
      <c r="B222" s="318" t="s">
        <v>216</v>
      </c>
      <c r="C222" s="610" t="s">
        <v>11297</v>
      </c>
      <c r="D222" s="610" t="s">
        <v>11298</v>
      </c>
      <c r="E222" s="127">
        <v>1</v>
      </c>
      <c r="F222" s="638"/>
      <c r="G222" s="1068">
        <v>1906.4797373415918</v>
      </c>
      <c r="H222" s="324">
        <f>IF(G222="","",G222-G222*COMPASS!$U$35)</f>
        <v>1906.4797373415918</v>
      </c>
    </row>
    <row r="223" spans="1:8" ht="15" customHeight="1">
      <c r="A223" s="196" t="s">
        <v>11498</v>
      </c>
      <c r="B223" s="318" t="s">
        <v>216</v>
      </c>
      <c r="C223" s="610" t="s">
        <v>11299</v>
      </c>
      <c r="D223" s="610" t="s">
        <v>11300</v>
      </c>
      <c r="E223" s="127">
        <v>1</v>
      </c>
      <c r="F223" s="638"/>
      <c r="G223" s="1068">
        <v>1997.2399999554261</v>
      </c>
      <c r="H223" s="324">
        <f>IF(G223="","",G223-G223*COMPASS!$U$35)</f>
        <v>1997.2399999554261</v>
      </c>
    </row>
    <row r="224" spans="1:8" ht="15" customHeight="1">
      <c r="A224" s="196" t="s">
        <v>11499</v>
      </c>
      <c r="B224" s="318" t="s">
        <v>216</v>
      </c>
      <c r="C224" s="610" t="s">
        <v>11301</v>
      </c>
      <c r="D224" s="610" t="s">
        <v>11302</v>
      </c>
      <c r="E224" s="127">
        <v>1</v>
      </c>
      <c r="F224" s="638"/>
      <c r="G224" s="1068">
        <v>2050.4620236411592</v>
      </c>
      <c r="H224" s="324">
        <f>IF(G224="","",G224-G224*COMPASS!$U$35)</f>
        <v>2050.4620236411592</v>
      </c>
    </row>
    <row r="225" spans="1:8" ht="15" customHeight="1">
      <c r="A225" s="196" t="s">
        <v>11500</v>
      </c>
      <c r="B225" s="318" t="s">
        <v>216</v>
      </c>
      <c r="C225" s="610" t="s">
        <v>11303</v>
      </c>
      <c r="D225" s="610" t="s">
        <v>11304</v>
      </c>
      <c r="E225" s="127">
        <v>1</v>
      </c>
      <c r="F225" s="638"/>
      <c r="G225" s="1068">
        <v>2126.0527239484318</v>
      </c>
      <c r="H225" s="324">
        <f>IF(G225="","",G225-G225*COMPASS!$U$35)</f>
        <v>2126.0527239484318</v>
      </c>
    </row>
    <row r="226" spans="1:8" ht="15" customHeight="1">
      <c r="A226" s="196" t="s">
        <v>11501</v>
      </c>
      <c r="B226" s="318" t="s">
        <v>216</v>
      </c>
      <c r="C226" s="610" t="s">
        <v>11305</v>
      </c>
      <c r="D226" s="610" t="s">
        <v>11306</v>
      </c>
      <c r="E226" s="127">
        <v>1</v>
      </c>
      <c r="F226" s="638"/>
      <c r="G226" s="1068">
        <v>2424.3017455689642</v>
      </c>
      <c r="H226" s="324">
        <f>IF(G226="","",G226-G226*COMPASS!$U$35)</f>
        <v>2424.3017455689642</v>
      </c>
    </row>
    <row r="227" spans="1:8" ht="15" customHeight="1">
      <c r="A227" s="128" t="s">
        <v>11307</v>
      </c>
      <c r="B227" s="319"/>
      <c r="C227" s="129"/>
      <c r="D227" s="1066"/>
      <c r="E227" s="611"/>
      <c r="F227" s="71"/>
      <c r="G227" s="1071"/>
      <c r="H227" s="324" t="str">
        <f>IF(G227="","",G227-G227*COMPASS!$U$35)</f>
        <v/>
      </c>
    </row>
    <row r="228" spans="1:8" ht="15" customHeight="1">
      <c r="A228" s="196" t="s">
        <v>11502</v>
      </c>
      <c r="B228" s="318" t="s">
        <v>216</v>
      </c>
      <c r="C228" s="610" t="s">
        <v>11308</v>
      </c>
      <c r="D228" s="610" t="s">
        <v>11309</v>
      </c>
      <c r="E228" s="127">
        <v>1</v>
      </c>
      <c r="F228" s="638"/>
      <c r="G228" s="1068">
        <v>2077.715813547863</v>
      </c>
      <c r="H228" s="324">
        <f>IF(G228="","",G228-G228*COMPASS!$U$35)</f>
        <v>2077.715813547863</v>
      </c>
    </row>
    <row r="229" spans="1:8" ht="15" customHeight="1">
      <c r="A229" s="196" t="s">
        <v>11503</v>
      </c>
      <c r="B229" s="318" t="s">
        <v>216</v>
      </c>
      <c r="C229" s="610" t="s">
        <v>11310</v>
      </c>
      <c r="D229" s="610" t="s">
        <v>11311</v>
      </c>
      <c r="E229" s="127">
        <v>1</v>
      </c>
      <c r="F229" s="638"/>
      <c r="G229" s="1068">
        <v>2215.0132079835216</v>
      </c>
      <c r="H229" s="324">
        <f>IF(G229="","",G229-G229*COMPASS!$U$35)</f>
        <v>2215.0132079835216</v>
      </c>
    </row>
    <row r="230" spans="1:8" ht="15" customHeight="1">
      <c r="A230" s="196" t="s">
        <v>11504</v>
      </c>
      <c r="B230" s="318" t="s">
        <v>216</v>
      </c>
      <c r="C230" s="610" t="s">
        <v>11312</v>
      </c>
      <c r="D230" s="610" t="s">
        <v>11313</v>
      </c>
      <c r="E230" s="127">
        <v>1</v>
      </c>
      <c r="F230" s="638"/>
      <c r="G230" s="1068">
        <v>2292.6607980950744</v>
      </c>
      <c r="H230" s="324">
        <f>IF(G230="","",G230-G230*COMPASS!$U$35)</f>
        <v>2292.6607980950744</v>
      </c>
    </row>
    <row r="231" spans="1:8" ht="15" customHeight="1">
      <c r="A231" s="196" t="s">
        <v>11505</v>
      </c>
      <c r="B231" s="318" t="s">
        <v>216</v>
      </c>
      <c r="C231" s="610" t="s">
        <v>11314</v>
      </c>
      <c r="D231" s="610" t="s">
        <v>11315</v>
      </c>
      <c r="E231" s="127">
        <v>1</v>
      </c>
      <c r="F231" s="638"/>
      <c r="G231" s="1068">
        <v>2430.4724149818026</v>
      </c>
      <c r="H231" s="324">
        <f>IF(G231="","",G231-G231*COMPASS!$U$35)</f>
        <v>2430.4724149818026</v>
      </c>
    </row>
    <row r="232" spans="1:8" ht="15" customHeight="1">
      <c r="A232" s="196" t="s">
        <v>11506</v>
      </c>
      <c r="B232" s="318" t="s">
        <v>216</v>
      </c>
      <c r="C232" s="610" t="s">
        <v>11316</v>
      </c>
      <c r="D232" s="610" t="s">
        <v>11317</v>
      </c>
      <c r="E232" s="127">
        <v>1</v>
      </c>
      <c r="F232" s="638"/>
      <c r="G232" s="1068">
        <v>2783.2290164157425</v>
      </c>
      <c r="H232" s="324">
        <f>IF(G232="","",G232-G232*COMPASS!$U$35)</f>
        <v>2783.2290164157425</v>
      </c>
    </row>
    <row r="233" spans="1:8" ht="15" customHeight="1">
      <c r="A233" s="128" t="s">
        <v>11318</v>
      </c>
      <c r="B233" s="319"/>
      <c r="C233" s="129"/>
      <c r="D233" s="1066"/>
      <c r="E233" s="611"/>
      <c r="F233" s="71"/>
      <c r="G233" s="1071"/>
      <c r="H233" s="324" t="str">
        <f>IF(G233="","",G233-G233*COMPASS!$U$35)</f>
        <v/>
      </c>
    </row>
    <row r="234" spans="1:8" ht="15" customHeight="1">
      <c r="A234" s="196" t="s">
        <v>11507</v>
      </c>
      <c r="B234" s="318" t="s">
        <v>216</v>
      </c>
      <c r="C234" s="610" t="s">
        <v>11319</v>
      </c>
      <c r="D234" s="610" t="s">
        <v>11320</v>
      </c>
      <c r="E234" s="127">
        <v>1</v>
      </c>
      <c r="F234" s="638"/>
      <c r="G234" s="1068">
        <v>2522.7753449488469</v>
      </c>
      <c r="H234" s="324">
        <f>IF(G234="","",G234-G234*COMPASS!$U$35)</f>
        <v>2522.7753449488469</v>
      </c>
    </row>
    <row r="235" spans="1:8" ht="15" customHeight="1">
      <c r="A235" s="196" t="s">
        <v>11508</v>
      </c>
      <c r="B235" s="318" t="s">
        <v>216</v>
      </c>
      <c r="C235" s="610" t="s">
        <v>11321</v>
      </c>
      <c r="D235" s="610" t="s">
        <v>11322</v>
      </c>
      <c r="E235" s="127">
        <v>1</v>
      </c>
      <c r="F235" s="638"/>
      <c r="G235" s="1068">
        <v>2659.3014057079008</v>
      </c>
      <c r="H235" s="324">
        <f>IF(G235="","",G235-G235*COMPASS!$U$35)</f>
        <v>2659.3014057079008</v>
      </c>
    </row>
    <row r="236" spans="1:8" ht="15" customHeight="1">
      <c r="A236" s="196" t="s">
        <v>11509</v>
      </c>
      <c r="B236" s="318" t="s">
        <v>216</v>
      </c>
      <c r="C236" s="610" t="s">
        <v>11323</v>
      </c>
      <c r="D236" s="610" t="s">
        <v>11324</v>
      </c>
      <c r="E236" s="127">
        <v>1</v>
      </c>
      <c r="F236" s="638"/>
      <c r="G236" s="1068">
        <v>2755.2038928324337</v>
      </c>
      <c r="H236" s="324">
        <f>IF(G236="","",G236-G236*COMPASS!$U$35)</f>
        <v>2755.2038928324337</v>
      </c>
    </row>
    <row r="237" spans="1:8" ht="15" customHeight="1">
      <c r="A237" s="196" t="s">
        <v>11510</v>
      </c>
      <c r="B237" s="318" t="s">
        <v>216</v>
      </c>
      <c r="C237" s="610" t="s">
        <v>11325</v>
      </c>
      <c r="D237" s="610" t="s">
        <v>11326</v>
      </c>
      <c r="E237" s="127">
        <v>1</v>
      </c>
      <c r="F237" s="638"/>
      <c r="G237" s="1068">
        <v>2897.3864005532569</v>
      </c>
      <c r="H237" s="324">
        <f>IF(G237="","",G237-G237*COMPASS!$U$35)</f>
        <v>2897.3864005532569</v>
      </c>
    </row>
    <row r="238" spans="1:8" ht="15" customHeight="1">
      <c r="A238" s="196" t="s">
        <v>11511</v>
      </c>
      <c r="B238" s="318" t="s">
        <v>216</v>
      </c>
      <c r="C238" s="610" t="s">
        <v>11327</v>
      </c>
      <c r="D238" s="610" t="s">
        <v>11328</v>
      </c>
      <c r="E238" s="127">
        <v>1</v>
      </c>
      <c r="F238" s="638"/>
      <c r="G238" s="1068">
        <v>3305.421915477209</v>
      </c>
      <c r="H238" s="324">
        <f>IF(G238="","",G238-G238*COMPASS!$U$35)</f>
        <v>3305.421915477209</v>
      </c>
    </row>
    <row r="239" spans="1:8" ht="15" customHeight="1">
      <c r="A239" s="128" t="s">
        <v>11329</v>
      </c>
      <c r="B239" s="319"/>
      <c r="C239" s="129"/>
      <c r="D239" s="1066"/>
      <c r="E239" s="611"/>
      <c r="F239" s="71"/>
      <c r="G239" s="1071"/>
      <c r="H239" s="324" t="str">
        <f>IF(G239="","",G239-G239*COMPASS!$U$35)</f>
        <v/>
      </c>
    </row>
    <row r="240" spans="1:8" ht="15" customHeight="1">
      <c r="A240" s="196" t="s">
        <v>11512</v>
      </c>
      <c r="B240" s="318" t="s">
        <v>216</v>
      </c>
      <c r="C240" s="610" t="s">
        <v>11330</v>
      </c>
      <c r="D240" s="610" t="s">
        <v>11331</v>
      </c>
      <c r="E240" s="127">
        <v>1</v>
      </c>
      <c r="F240" s="638"/>
      <c r="G240" s="1068">
        <v>3125.4440576027496</v>
      </c>
      <c r="H240" s="324">
        <f>IF(G240="","",G240-G240*COMPASS!$U$35)</f>
        <v>3125.4440576027496</v>
      </c>
    </row>
    <row r="241" spans="1:8" ht="15" customHeight="1">
      <c r="A241" s="196" t="s">
        <v>11513</v>
      </c>
      <c r="B241" s="318" t="s">
        <v>216</v>
      </c>
      <c r="C241" s="610" t="s">
        <v>11332</v>
      </c>
      <c r="D241" s="610" t="s">
        <v>11333</v>
      </c>
      <c r="E241" s="127">
        <v>1</v>
      </c>
      <c r="F241" s="638"/>
      <c r="G241" s="1068">
        <v>3748.1674458483785</v>
      </c>
      <c r="H241" s="324">
        <f>IF(G241="","",G241-G241*COMPASS!$U$35)</f>
        <v>3748.1674458483785</v>
      </c>
    </row>
    <row r="242" spans="1:8" ht="15" customHeight="1">
      <c r="A242" s="128" t="s">
        <v>11334</v>
      </c>
      <c r="B242" s="319"/>
      <c r="C242" s="129"/>
      <c r="D242" s="1066"/>
      <c r="E242" s="611"/>
      <c r="F242" s="71"/>
      <c r="G242" s="1071"/>
      <c r="H242" s="324" t="str">
        <f>IF(G242="","",G242-G242*COMPASS!$U$35)</f>
        <v/>
      </c>
    </row>
    <row r="243" spans="1:8" ht="15" customHeight="1">
      <c r="A243" s="196" t="s">
        <v>11514</v>
      </c>
      <c r="B243" s="318" t="s">
        <v>216</v>
      </c>
      <c r="C243" s="610" t="s">
        <v>11335</v>
      </c>
      <c r="D243" s="610" t="s">
        <v>11336</v>
      </c>
      <c r="E243" s="127">
        <v>1</v>
      </c>
      <c r="F243" s="638"/>
      <c r="G243" s="1068">
        <v>109.78649330342006</v>
      </c>
      <c r="H243" s="324">
        <f>IF(G243="","",G243-G243*COMPASS!$U$35)</f>
        <v>109.78649330342006</v>
      </c>
    </row>
    <row r="244" spans="1:8" ht="15" customHeight="1">
      <c r="A244" s="196" t="s">
        <v>11515</v>
      </c>
      <c r="B244" s="318" t="s">
        <v>216</v>
      </c>
      <c r="C244" s="610" t="s">
        <v>11337</v>
      </c>
      <c r="D244" s="610" t="s">
        <v>11338</v>
      </c>
      <c r="E244" s="127">
        <v>1</v>
      </c>
      <c r="F244" s="638"/>
      <c r="G244" s="1068">
        <v>117.37127445670083</v>
      </c>
      <c r="H244" s="324">
        <f>IF(G244="","",G244-G244*COMPASS!$U$35)</f>
        <v>117.37127445670083</v>
      </c>
    </row>
    <row r="245" spans="1:8" ht="15" customHeight="1">
      <c r="A245" s="196" t="s">
        <v>11516</v>
      </c>
      <c r="B245" s="318" t="s">
        <v>216</v>
      </c>
      <c r="C245" s="610" t="s">
        <v>11339</v>
      </c>
      <c r="D245" s="610" t="s">
        <v>11340</v>
      </c>
      <c r="E245" s="127">
        <v>1</v>
      </c>
      <c r="F245" s="638"/>
      <c r="G245" s="1068">
        <v>135.90899381777012</v>
      </c>
      <c r="H245" s="324">
        <f>IF(G245="","",G245-G245*COMPASS!$U$35)</f>
        <v>135.90899381777012</v>
      </c>
    </row>
    <row r="246" spans="1:8" ht="15" customHeight="1">
      <c r="A246" s="196" t="s">
        <v>11517</v>
      </c>
      <c r="B246" s="318" t="s">
        <v>216</v>
      </c>
      <c r="C246" s="610" t="s">
        <v>11341</v>
      </c>
      <c r="D246" s="610" t="s">
        <v>11342</v>
      </c>
      <c r="E246" s="127">
        <v>1</v>
      </c>
      <c r="F246" s="638"/>
      <c r="G246" s="1068">
        <v>151.72133418816904</v>
      </c>
      <c r="H246" s="324">
        <f>IF(G246="","",G246-G246*COMPASS!$U$35)</f>
        <v>151.72133418816904</v>
      </c>
    </row>
    <row r="247" spans="1:8" ht="15" customHeight="1">
      <c r="A247" s="196" t="s">
        <v>11518</v>
      </c>
      <c r="B247" s="318" t="s">
        <v>216</v>
      </c>
      <c r="C247" s="610" t="s">
        <v>11343</v>
      </c>
      <c r="D247" s="610" t="s">
        <v>11344</v>
      </c>
      <c r="E247" s="127">
        <v>1</v>
      </c>
      <c r="F247" s="638"/>
      <c r="G247" s="1068">
        <v>117.37127445670083</v>
      </c>
      <c r="H247" s="324">
        <f>IF(G247="","",G247-G247*COMPASS!$U$35)</f>
        <v>117.37127445670083</v>
      </c>
    </row>
    <row r="248" spans="1:8" ht="15" customHeight="1">
      <c r="A248" s="196" t="s">
        <v>11519</v>
      </c>
      <c r="B248" s="318" t="s">
        <v>216</v>
      </c>
      <c r="C248" s="610" t="s">
        <v>11345</v>
      </c>
      <c r="D248" s="610" t="s">
        <v>11346</v>
      </c>
      <c r="E248" s="127">
        <v>1</v>
      </c>
      <c r="F248" s="638"/>
      <c r="G248" s="1068">
        <v>125.11032234530256</v>
      </c>
      <c r="H248" s="324">
        <f>IF(G248="","",G248-G248*COMPASS!$U$35)</f>
        <v>125.11032234530256</v>
      </c>
    </row>
    <row r="249" spans="1:8" ht="15" customHeight="1">
      <c r="A249" s="196" t="s">
        <v>11520</v>
      </c>
      <c r="B249" s="318" t="s">
        <v>216</v>
      </c>
      <c r="C249" s="610" t="s">
        <v>11347</v>
      </c>
      <c r="D249" s="610" t="s">
        <v>11348</v>
      </c>
      <c r="E249" s="127">
        <v>1</v>
      </c>
      <c r="F249" s="638"/>
      <c r="G249" s="1068">
        <v>143.64804170637186</v>
      </c>
      <c r="H249" s="324">
        <f>IF(G249="","",G249-G249*COMPASS!$U$35)</f>
        <v>143.64804170637186</v>
      </c>
    </row>
    <row r="250" spans="1:8" ht="15" customHeight="1">
      <c r="A250" s="196" t="s">
        <v>11521</v>
      </c>
      <c r="B250" s="318" t="s">
        <v>216</v>
      </c>
      <c r="C250" s="610" t="s">
        <v>11349</v>
      </c>
      <c r="D250" s="610" t="s">
        <v>11350</v>
      </c>
      <c r="E250" s="127">
        <v>1</v>
      </c>
      <c r="F250" s="638"/>
      <c r="G250" s="1068">
        <v>159.46038207677077</v>
      </c>
      <c r="H250" s="324">
        <f>IF(G250="","",G250-G250*COMPASS!$U$35)</f>
        <v>159.46038207677077</v>
      </c>
    </row>
    <row r="251" spans="1:8" ht="15" customHeight="1">
      <c r="A251" s="196" t="s">
        <v>11522</v>
      </c>
      <c r="B251" s="318" t="s">
        <v>216</v>
      </c>
      <c r="C251" s="610" t="s">
        <v>11351</v>
      </c>
      <c r="D251" s="610" t="s">
        <v>11352</v>
      </c>
      <c r="E251" s="127">
        <v>1</v>
      </c>
      <c r="F251" s="638"/>
      <c r="G251" s="1068">
        <v>206.92311431052102</v>
      </c>
      <c r="H251" s="324">
        <f>IF(G251="","",G251-G251*COMPASS!$U$35)</f>
        <v>206.92311431052102</v>
      </c>
    </row>
    <row r="252" spans="1:8" ht="15" customHeight="1">
      <c r="A252" s="196" t="s">
        <v>11523</v>
      </c>
      <c r="B252" s="318" t="s">
        <v>216</v>
      </c>
      <c r="C252" s="610" t="s">
        <v>11353</v>
      </c>
      <c r="D252" s="610" t="s">
        <v>11354</v>
      </c>
      <c r="E252" s="127">
        <v>1</v>
      </c>
      <c r="F252" s="638"/>
      <c r="G252" s="1068">
        <v>222.40121008772448</v>
      </c>
      <c r="H252" s="324">
        <f>IF(G252="","",G252-G252*COMPASS!$U$35)</f>
        <v>222.40121008772448</v>
      </c>
    </row>
    <row r="253" spans="1:8" ht="15" customHeight="1">
      <c r="A253" s="196" t="s">
        <v>11524</v>
      </c>
      <c r="B253" s="318" t="s">
        <v>216</v>
      </c>
      <c r="C253" s="610" t="s">
        <v>11355</v>
      </c>
      <c r="D253" s="610" t="s">
        <v>11356</v>
      </c>
      <c r="E253" s="127">
        <v>1</v>
      </c>
      <c r="F253" s="638"/>
      <c r="G253" s="1068">
        <v>259.47664880986304</v>
      </c>
      <c r="H253" s="324">
        <f>IF(G253="","",G253-G253*COMPASS!$U$35)</f>
        <v>259.47664880986304</v>
      </c>
    </row>
    <row r="254" spans="1:8" ht="15" customHeight="1">
      <c r="A254" s="196" t="s">
        <v>11525</v>
      </c>
      <c r="B254" s="318" t="s">
        <v>216</v>
      </c>
      <c r="C254" s="610" t="s">
        <v>11357</v>
      </c>
      <c r="D254" s="610" t="s">
        <v>11358</v>
      </c>
      <c r="E254" s="127">
        <v>1</v>
      </c>
      <c r="F254" s="638"/>
      <c r="G254" s="1068">
        <v>291.10132955066086</v>
      </c>
      <c r="H254" s="324">
        <f>IF(G254="","",G254-G254*COMPASS!$U$35)</f>
        <v>291.10132955066086</v>
      </c>
    </row>
    <row r="255" spans="1:8" ht="15" customHeight="1">
      <c r="A255" s="196" t="s">
        <v>11526</v>
      </c>
      <c r="B255" s="318" t="s">
        <v>216</v>
      </c>
      <c r="C255" s="610" t="s">
        <v>11359</v>
      </c>
      <c r="D255" s="610" t="s">
        <v>11360</v>
      </c>
      <c r="E255" s="127">
        <v>1</v>
      </c>
      <c r="F255" s="638"/>
      <c r="G255" s="1068">
        <v>222.40121008772448</v>
      </c>
      <c r="H255" s="324">
        <f>IF(G255="","",G255-G255*COMPASS!$U$35)</f>
        <v>222.40121008772448</v>
      </c>
    </row>
    <row r="256" spans="1:8" ht="15" customHeight="1">
      <c r="A256" s="196" t="s">
        <v>11527</v>
      </c>
      <c r="B256" s="318" t="s">
        <v>216</v>
      </c>
      <c r="C256" s="610" t="s">
        <v>11361</v>
      </c>
      <c r="D256" s="610" t="s">
        <v>11362</v>
      </c>
      <c r="E256" s="127">
        <v>1</v>
      </c>
      <c r="F256" s="638"/>
      <c r="G256" s="1068">
        <v>237.87930586492794</v>
      </c>
      <c r="H256" s="324">
        <f>IF(G256="","",G256-G256*COMPASS!$U$35)</f>
        <v>237.87930586492794</v>
      </c>
    </row>
    <row r="257" spans="1:8" ht="15" customHeight="1">
      <c r="A257" s="196" t="s">
        <v>11528</v>
      </c>
      <c r="B257" s="318" t="s">
        <v>216</v>
      </c>
      <c r="C257" s="610" t="s">
        <v>11363</v>
      </c>
      <c r="D257" s="610" t="s">
        <v>11364</v>
      </c>
      <c r="E257" s="127">
        <v>1</v>
      </c>
      <c r="F257" s="638"/>
      <c r="G257" s="1068">
        <v>274.95474458706656</v>
      </c>
      <c r="H257" s="324">
        <f>IF(G257="","",G257-G257*COMPASS!$U$35)</f>
        <v>274.95474458706656</v>
      </c>
    </row>
    <row r="258" spans="1:8" ht="15" customHeight="1">
      <c r="A258" s="196" t="s">
        <v>11529</v>
      </c>
      <c r="B258" s="318" t="s">
        <v>216</v>
      </c>
      <c r="C258" s="610" t="s">
        <v>11365</v>
      </c>
      <c r="D258" s="610" t="s">
        <v>11366</v>
      </c>
      <c r="E258" s="127">
        <v>1</v>
      </c>
      <c r="F258" s="638"/>
      <c r="G258" s="1068">
        <v>306.57942532786433</v>
      </c>
      <c r="H258" s="324">
        <f>IF(G258="","",G258-G258*COMPASS!$U$35)</f>
        <v>306.57942532786433</v>
      </c>
    </row>
    <row r="259" spans="1:8" ht="15" customHeight="1">
      <c r="A259" s="128" t="s">
        <v>11367</v>
      </c>
      <c r="B259" s="319"/>
      <c r="C259" s="129"/>
      <c r="D259" s="1066"/>
      <c r="E259" s="611"/>
      <c r="F259" s="71"/>
      <c r="G259" s="1071"/>
      <c r="H259" s="324" t="str">
        <f>IF(G259="","",G259-G259*COMPASS!$U$35)</f>
        <v/>
      </c>
    </row>
    <row r="260" spans="1:8" ht="15" customHeight="1">
      <c r="A260" s="196" t="s">
        <v>13279</v>
      </c>
      <c r="B260" s="318" t="s">
        <v>216</v>
      </c>
      <c r="C260" s="610" t="s">
        <v>13280</v>
      </c>
      <c r="D260" s="610" t="s">
        <v>11368</v>
      </c>
      <c r="E260" s="127">
        <v>1</v>
      </c>
      <c r="F260" s="638"/>
      <c r="G260" s="1068">
        <v>467.5949367088607</v>
      </c>
      <c r="H260" s="324">
        <f>IF(G260="","",G260-G260*COMPASS!$U$35)</f>
        <v>467.5949367088607</v>
      </c>
    </row>
    <row r="261" spans="1:8" ht="15" customHeight="1">
      <c r="A261" s="196" t="s">
        <v>13281</v>
      </c>
      <c r="B261" s="318" t="s">
        <v>216</v>
      </c>
      <c r="C261" s="610" t="s">
        <v>13282</v>
      </c>
      <c r="D261" s="610" t="s">
        <v>11369</v>
      </c>
      <c r="E261" s="127">
        <v>1</v>
      </c>
      <c r="F261" s="638"/>
      <c r="G261" s="1068">
        <v>484.05063291139237</v>
      </c>
      <c r="H261" s="324">
        <f>IF(G261="","",G261-G261*COMPASS!$U$35)</f>
        <v>484.05063291139237</v>
      </c>
    </row>
    <row r="262" spans="1:8" ht="15" customHeight="1">
      <c r="A262" s="196" t="s">
        <v>13283</v>
      </c>
      <c r="B262" s="318" t="s">
        <v>216</v>
      </c>
      <c r="C262" s="610" t="s">
        <v>13284</v>
      </c>
      <c r="D262" s="610" t="s">
        <v>11370</v>
      </c>
      <c r="E262" s="127">
        <v>1</v>
      </c>
      <c r="F262" s="638"/>
      <c r="G262" s="1068">
        <v>611.89873417721515</v>
      </c>
      <c r="H262" s="324">
        <f>IF(G262="","",G262-G262*COMPASS!$U$35)</f>
        <v>611.89873417721515</v>
      </c>
    </row>
    <row r="263" spans="1:8" ht="15" customHeight="1">
      <c r="A263" s="196" t="s">
        <v>13285</v>
      </c>
      <c r="B263" s="318" t="s">
        <v>216</v>
      </c>
      <c r="C263" s="610" t="s">
        <v>13286</v>
      </c>
      <c r="D263" s="610" t="s">
        <v>11371</v>
      </c>
      <c r="E263" s="127">
        <v>1</v>
      </c>
      <c r="F263" s="638"/>
      <c r="G263" s="1068">
        <v>489.36708860759495</v>
      </c>
      <c r="H263" s="324">
        <f>IF(G263="","",G263-G263*COMPASS!$U$35)</f>
        <v>489.36708860759495</v>
      </c>
    </row>
    <row r="264" spans="1:8" ht="15" customHeight="1">
      <c r="A264" s="196" t="s">
        <v>13287</v>
      </c>
      <c r="B264" s="318" t="s">
        <v>216</v>
      </c>
      <c r="C264" s="610" t="s">
        <v>13288</v>
      </c>
      <c r="D264" s="610" t="s">
        <v>11372</v>
      </c>
      <c r="E264" s="127">
        <v>1</v>
      </c>
      <c r="F264" s="638"/>
      <c r="G264" s="1068">
        <v>509.87341772151899</v>
      </c>
      <c r="H264" s="324">
        <f>IF(G264="","",G264-G264*COMPASS!$U$35)</f>
        <v>509.87341772151899</v>
      </c>
    </row>
    <row r="265" spans="1:8" ht="15" customHeight="1">
      <c r="A265" s="196" t="s">
        <v>13289</v>
      </c>
      <c r="B265" s="318" t="s">
        <v>216</v>
      </c>
      <c r="C265" s="610" t="s">
        <v>13290</v>
      </c>
      <c r="D265" s="610" t="s">
        <v>11373</v>
      </c>
      <c r="E265" s="127">
        <v>1</v>
      </c>
      <c r="F265" s="638"/>
      <c r="G265" s="1068">
        <v>649.87341772151888</v>
      </c>
      <c r="H265" s="324">
        <f>IF(G265="","",G265-G265*COMPASS!$U$35)</f>
        <v>649.87341772151888</v>
      </c>
    </row>
    <row r="266" spans="1:8" ht="15" customHeight="1">
      <c r="A266" s="196" t="s">
        <v>13291</v>
      </c>
      <c r="B266" s="318" t="s">
        <v>216</v>
      </c>
      <c r="C266" s="610" t="s">
        <v>13292</v>
      </c>
      <c r="D266" s="610" t="s">
        <v>11374</v>
      </c>
      <c r="E266" s="127">
        <v>1</v>
      </c>
      <c r="F266" s="638"/>
      <c r="G266" s="1068">
        <v>605.56962025316454</v>
      </c>
      <c r="H266" s="324">
        <f>IF(G266="","",G266-G266*COMPASS!$U$35)</f>
        <v>605.56962025316454</v>
      </c>
    </row>
    <row r="267" spans="1:8" ht="15" customHeight="1">
      <c r="A267" s="196" t="s">
        <v>13293</v>
      </c>
      <c r="B267" s="318" t="s">
        <v>216</v>
      </c>
      <c r="C267" s="610" t="s">
        <v>13294</v>
      </c>
      <c r="D267" s="610" t="s">
        <v>11375</v>
      </c>
      <c r="E267" s="409">
        <v>1</v>
      </c>
      <c r="F267" s="638"/>
      <c r="G267" s="1070">
        <v>605.82278481012656</v>
      </c>
      <c r="H267" s="324">
        <f>IF(G267="","",G267-G267*COMPASS!$U$35)</f>
        <v>605.82278481012656</v>
      </c>
    </row>
    <row r="268" spans="1:8" ht="15" customHeight="1">
      <c r="A268" s="196" t="s">
        <v>13295</v>
      </c>
      <c r="B268" s="318" t="s">
        <v>216</v>
      </c>
      <c r="C268" s="610" t="s">
        <v>13296</v>
      </c>
      <c r="D268" s="610" t="s">
        <v>11376</v>
      </c>
      <c r="E268" s="409">
        <v>1</v>
      </c>
      <c r="F268" s="638"/>
      <c r="G268" s="1070">
        <v>774.68354430379748</v>
      </c>
      <c r="H268" s="324">
        <f>IF(G268="","",G268-G268*COMPASS!$U$35)</f>
        <v>774.68354430379748</v>
      </c>
    </row>
    <row r="269" spans="1:8" ht="15" customHeight="1">
      <c r="A269" s="196" t="s">
        <v>13297</v>
      </c>
      <c r="B269" s="318" t="s">
        <v>216</v>
      </c>
      <c r="C269" s="610" t="s">
        <v>13298</v>
      </c>
      <c r="D269" s="610" t="s">
        <v>13299</v>
      </c>
      <c r="E269" s="409">
        <v>1</v>
      </c>
      <c r="F269" s="1072" t="s">
        <v>445</v>
      </c>
      <c r="G269" s="1070">
        <v>721.72151898734171</v>
      </c>
      <c r="H269" s="324">
        <f>IF(G269="","",G269-G269*COMPASS!$U$35)</f>
        <v>721.72151898734171</v>
      </c>
    </row>
    <row r="270" spans="1:8" ht="15" customHeight="1">
      <c r="A270" s="196" t="s">
        <v>13300</v>
      </c>
      <c r="B270" s="318" t="s">
        <v>216</v>
      </c>
      <c r="C270" s="610" t="s">
        <v>13301</v>
      </c>
      <c r="D270" s="610" t="s">
        <v>13302</v>
      </c>
      <c r="E270" s="409">
        <v>1</v>
      </c>
      <c r="F270" s="1072" t="s">
        <v>445</v>
      </c>
      <c r="G270" s="1070">
        <v>701.77215189873414</v>
      </c>
      <c r="H270" s="324">
        <f>IF(G270="","",G270-G270*COMPASS!$U$35)</f>
        <v>701.77215189873414</v>
      </c>
    </row>
    <row r="271" spans="1:8" ht="15" customHeight="1">
      <c r="A271" s="196" t="s">
        <v>13303</v>
      </c>
      <c r="B271" s="318" t="s">
        <v>216</v>
      </c>
      <c r="C271" s="610" t="s">
        <v>13304</v>
      </c>
      <c r="D271" s="610" t="s">
        <v>13305</v>
      </c>
      <c r="E271" s="409">
        <v>1</v>
      </c>
      <c r="F271" s="1072" t="s">
        <v>445</v>
      </c>
      <c r="G271" s="1070">
        <v>899.54430379746827</v>
      </c>
      <c r="H271" s="324">
        <f>IF(G271="","",G271-G271*COMPASS!$U$35)</f>
        <v>899.54430379746827</v>
      </c>
    </row>
    <row r="272" spans="1:8" ht="15" customHeight="1">
      <c r="A272" s="196" t="s">
        <v>13306</v>
      </c>
      <c r="B272" s="318" t="s">
        <v>216</v>
      </c>
      <c r="C272" s="610" t="s">
        <v>13307</v>
      </c>
      <c r="D272" s="610" t="s">
        <v>11377</v>
      </c>
      <c r="E272" s="409">
        <v>1</v>
      </c>
      <c r="F272" s="638"/>
      <c r="G272" s="1070">
        <v>582.02531645569616</v>
      </c>
      <c r="H272" s="324">
        <f>IF(G272="","",G272-G272*COMPASS!$U$35)</f>
        <v>582.02531645569616</v>
      </c>
    </row>
    <row r="273" spans="1:8" ht="15" customHeight="1">
      <c r="A273" s="196" t="s">
        <v>13308</v>
      </c>
      <c r="B273" s="318" t="s">
        <v>216</v>
      </c>
      <c r="C273" s="610" t="s">
        <v>13309</v>
      </c>
      <c r="D273" s="610" t="s">
        <v>11378</v>
      </c>
      <c r="E273" s="409">
        <v>1</v>
      </c>
      <c r="F273" s="638"/>
      <c r="G273" s="1070">
        <v>603.29113924050637</v>
      </c>
      <c r="H273" s="324">
        <f>IF(G273="","",G273-G273*COMPASS!$U$35)</f>
        <v>603.29113924050637</v>
      </c>
    </row>
    <row r="274" spans="1:8" ht="15" customHeight="1">
      <c r="A274" s="196" t="s">
        <v>13310</v>
      </c>
      <c r="B274" s="318" t="s">
        <v>216</v>
      </c>
      <c r="C274" s="610" t="s">
        <v>13311</v>
      </c>
      <c r="D274" s="610" t="s">
        <v>11379</v>
      </c>
      <c r="E274" s="409">
        <v>1</v>
      </c>
      <c r="F274" s="638"/>
      <c r="G274" s="1070">
        <v>763.03797468354423</v>
      </c>
      <c r="H274" s="324">
        <f>IF(G274="","",G274-G274*COMPASS!$U$35)</f>
        <v>763.03797468354423</v>
      </c>
    </row>
    <row r="275" spans="1:8" ht="15" customHeight="1">
      <c r="A275" s="196" t="s">
        <v>13312</v>
      </c>
      <c r="B275" s="318" t="s">
        <v>216</v>
      </c>
      <c r="C275" s="610" t="s">
        <v>13313</v>
      </c>
      <c r="D275" s="610" t="s">
        <v>11380</v>
      </c>
      <c r="E275" s="409">
        <v>1</v>
      </c>
      <c r="F275" s="638"/>
      <c r="G275" s="1070">
        <v>614.43037974683534</v>
      </c>
      <c r="H275" s="324">
        <f>IF(G275="","",G275-G275*COMPASS!$U$35)</f>
        <v>614.43037974683534</v>
      </c>
    </row>
    <row r="276" spans="1:8" ht="15" customHeight="1">
      <c r="A276" s="196" t="s">
        <v>13314</v>
      </c>
      <c r="B276" s="318" t="s">
        <v>216</v>
      </c>
      <c r="C276" s="610" t="s">
        <v>13315</v>
      </c>
      <c r="D276" s="610" t="s">
        <v>11381</v>
      </c>
      <c r="E276" s="409">
        <v>1</v>
      </c>
      <c r="F276" s="638"/>
      <c r="G276" s="1070">
        <v>638.98734177215192</v>
      </c>
      <c r="H276" s="324">
        <f>IF(G276="","",G276-G276*COMPASS!$U$35)</f>
        <v>638.98734177215192</v>
      </c>
    </row>
    <row r="277" spans="1:8" ht="15" customHeight="1">
      <c r="A277" s="196" t="s">
        <v>13316</v>
      </c>
      <c r="B277" s="318" t="s">
        <v>216</v>
      </c>
      <c r="C277" s="610" t="s">
        <v>13317</v>
      </c>
      <c r="D277" s="610" t="s">
        <v>11382</v>
      </c>
      <c r="E277" s="409">
        <v>1</v>
      </c>
      <c r="F277" s="638"/>
      <c r="G277" s="1070">
        <v>805.31645569620252</v>
      </c>
      <c r="H277" s="324">
        <f>IF(G277="","",G277-G277*COMPASS!$U$35)</f>
        <v>805.31645569620252</v>
      </c>
    </row>
    <row r="278" spans="1:8" ht="15" customHeight="1">
      <c r="A278" s="196" t="s">
        <v>13318</v>
      </c>
      <c r="B278" s="318" t="s">
        <v>216</v>
      </c>
      <c r="C278" s="610" t="s">
        <v>13319</v>
      </c>
      <c r="D278" s="610" t="s">
        <v>11383</v>
      </c>
      <c r="E278" s="409">
        <v>1</v>
      </c>
      <c r="F278" s="638"/>
      <c r="G278" s="1070">
        <v>719.24050632911394</v>
      </c>
      <c r="H278" s="324">
        <f>IF(G278="","",G278-G278*COMPASS!$U$35)</f>
        <v>719.24050632911394</v>
      </c>
    </row>
    <row r="279" spans="1:8" ht="15" customHeight="1">
      <c r="A279" s="196" t="s">
        <v>13320</v>
      </c>
      <c r="B279" s="318" t="s">
        <v>216</v>
      </c>
      <c r="C279" s="610" t="s">
        <v>13321</v>
      </c>
      <c r="D279" s="610" t="s">
        <v>11384</v>
      </c>
      <c r="E279" s="409">
        <v>1</v>
      </c>
      <c r="F279" s="638"/>
      <c r="G279" s="1070">
        <v>738.48101265822777</v>
      </c>
      <c r="H279" s="324">
        <f>IF(G279="","",G279-G279*COMPASS!$U$35)</f>
        <v>738.48101265822777</v>
      </c>
    </row>
    <row r="280" spans="1:8" ht="15" customHeight="1">
      <c r="A280" s="196" t="s">
        <v>13322</v>
      </c>
      <c r="B280" s="318" t="s">
        <v>216</v>
      </c>
      <c r="C280" s="610" t="s">
        <v>13323</v>
      </c>
      <c r="D280" s="610" t="s">
        <v>11385</v>
      </c>
      <c r="E280" s="409">
        <v>1</v>
      </c>
      <c r="F280" s="638"/>
      <c r="G280" s="1070">
        <v>918.48101265822788</v>
      </c>
      <c r="H280" s="324">
        <f>IF(G280="","",G280-G280*COMPASS!$U$35)</f>
        <v>918.48101265822788</v>
      </c>
    </row>
    <row r="281" spans="1:8" ht="15" customHeight="1">
      <c r="A281" s="196" t="s">
        <v>13324</v>
      </c>
      <c r="B281" s="318" t="s">
        <v>216</v>
      </c>
      <c r="C281" s="610" t="s">
        <v>13325</v>
      </c>
      <c r="D281" s="610" t="s">
        <v>13326</v>
      </c>
      <c r="E281" s="409">
        <v>1</v>
      </c>
      <c r="F281" s="1072" t="s">
        <v>445</v>
      </c>
      <c r="G281" s="1070">
        <v>823.94936708860746</v>
      </c>
      <c r="H281" s="324">
        <f>IF(G281="","",G281-G281*COMPASS!$U$35)</f>
        <v>823.94936708860746</v>
      </c>
    </row>
    <row r="282" spans="1:8" ht="15" customHeight="1">
      <c r="A282" s="196" t="s">
        <v>13327</v>
      </c>
      <c r="B282" s="318" t="s">
        <v>216</v>
      </c>
      <c r="C282" s="610" t="s">
        <v>13328</v>
      </c>
      <c r="D282" s="610" t="s">
        <v>13329</v>
      </c>
      <c r="E282" s="409">
        <v>1</v>
      </c>
      <c r="F282" s="1072" t="s">
        <v>445</v>
      </c>
      <c r="G282" s="1070">
        <v>837.82278481012656</v>
      </c>
      <c r="H282" s="324">
        <f>IF(G282="","",G282-G282*COMPASS!$U$35)</f>
        <v>837.82278481012656</v>
      </c>
    </row>
    <row r="283" spans="1:8" ht="15" customHeight="1">
      <c r="A283" s="196" t="s">
        <v>13330</v>
      </c>
      <c r="B283" s="318" t="s">
        <v>216</v>
      </c>
      <c r="C283" s="610" t="s">
        <v>13331</v>
      </c>
      <c r="D283" s="610" t="s">
        <v>13332</v>
      </c>
      <c r="E283" s="409">
        <v>1</v>
      </c>
      <c r="F283" s="1072" t="s">
        <v>445</v>
      </c>
      <c r="G283" s="1070">
        <v>1031.5949367088608</v>
      </c>
      <c r="H283" s="324">
        <f>IF(G283="","",G283-G283*COMPASS!$U$35)</f>
        <v>1031.5949367088608</v>
      </c>
    </row>
    <row r="284" spans="1:8" ht="15" customHeight="1">
      <c r="A284" s="196" t="s">
        <v>13333</v>
      </c>
      <c r="B284" s="318" t="s">
        <v>216</v>
      </c>
      <c r="C284" s="610" t="s">
        <v>13334</v>
      </c>
      <c r="D284" s="610" t="s">
        <v>11386</v>
      </c>
      <c r="E284" s="127">
        <v>1</v>
      </c>
      <c r="F284" s="638"/>
      <c r="G284" s="1068">
        <v>886.58227848101262</v>
      </c>
      <c r="H284" s="324">
        <f>IF(G284="","",G284-G284*COMPASS!$U$35)</f>
        <v>886.58227848101262</v>
      </c>
    </row>
    <row r="285" spans="1:8" ht="15" customHeight="1">
      <c r="A285" s="196" t="s">
        <v>13335</v>
      </c>
      <c r="B285" s="318" t="s">
        <v>216</v>
      </c>
      <c r="C285" s="610" t="s">
        <v>13336</v>
      </c>
      <c r="D285" s="610" t="s">
        <v>11387</v>
      </c>
      <c r="E285" s="127">
        <v>1</v>
      </c>
      <c r="F285" s="638"/>
      <c r="G285" s="1068">
        <v>917.21518987341767</v>
      </c>
      <c r="H285" s="324">
        <f>IF(G285="","",G285-G285*COMPASS!$U$35)</f>
        <v>917.21518987341767</v>
      </c>
    </row>
    <row r="286" spans="1:8" ht="15" customHeight="1">
      <c r="A286" s="196" t="s">
        <v>13337</v>
      </c>
      <c r="B286" s="318" t="s">
        <v>216</v>
      </c>
      <c r="C286" s="610" t="s">
        <v>13338</v>
      </c>
      <c r="D286" s="610" t="s">
        <v>11388</v>
      </c>
      <c r="E286" s="127">
        <v>1</v>
      </c>
      <c r="F286" s="638"/>
      <c r="G286" s="1068">
        <v>1155.6962025316454</v>
      </c>
      <c r="H286" s="324">
        <f>IF(G286="","",G286-G286*COMPASS!$U$35)</f>
        <v>1155.6962025316454</v>
      </c>
    </row>
    <row r="287" spans="1:8" ht="15" customHeight="1">
      <c r="A287" s="196" t="s">
        <v>13339</v>
      </c>
      <c r="B287" s="318" t="s">
        <v>216</v>
      </c>
      <c r="C287" s="610" t="s">
        <v>13340</v>
      </c>
      <c r="D287" s="610" t="s">
        <v>11389</v>
      </c>
      <c r="E287" s="127">
        <v>1</v>
      </c>
      <c r="F287" s="638"/>
      <c r="G287" s="1068">
        <v>926.83544303797476</v>
      </c>
      <c r="H287" s="324">
        <f>IF(G287="","",G287-G287*COMPASS!$U$35)</f>
        <v>926.83544303797476</v>
      </c>
    </row>
    <row r="288" spans="1:8" ht="15" customHeight="1">
      <c r="A288" s="196" t="s">
        <v>13341</v>
      </c>
      <c r="B288" s="318" t="s">
        <v>216</v>
      </c>
      <c r="C288" s="610" t="s">
        <v>13342</v>
      </c>
      <c r="D288" s="610" t="s">
        <v>11390</v>
      </c>
      <c r="E288" s="127">
        <v>1</v>
      </c>
      <c r="F288" s="638"/>
      <c r="G288" s="1068">
        <v>965.56962025316443</v>
      </c>
      <c r="H288" s="324">
        <f>IF(G288="","",G288-G288*COMPASS!$U$35)</f>
        <v>965.56962025316443</v>
      </c>
    </row>
    <row r="289" spans="1:8" ht="15" customHeight="1">
      <c r="A289" s="196" t="s">
        <v>13343</v>
      </c>
      <c r="B289" s="318" t="s">
        <v>216</v>
      </c>
      <c r="C289" s="610" t="s">
        <v>13344</v>
      </c>
      <c r="D289" s="610" t="s">
        <v>11391</v>
      </c>
      <c r="E289" s="127">
        <v>1</v>
      </c>
      <c r="F289" s="638"/>
      <c r="G289" s="1068">
        <v>1226.8354430379748</v>
      </c>
      <c r="H289" s="324">
        <f>IF(G289="","",G289-G289*COMPASS!$U$35)</f>
        <v>1226.8354430379748</v>
      </c>
    </row>
    <row r="290" spans="1:8" ht="15" customHeight="1">
      <c r="A290" s="196" t="s">
        <v>13345</v>
      </c>
      <c r="B290" s="318" t="s">
        <v>216</v>
      </c>
      <c r="C290" s="610" t="s">
        <v>13346</v>
      </c>
      <c r="D290" s="610" t="s">
        <v>11392</v>
      </c>
      <c r="E290" s="127">
        <v>1</v>
      </c>
      <c r="F290" s="638"/>
      <c r="G290" s="1068">
        <v>1144.0506329113923</v>
      </c>
      <c r="H290" s="324">
        <f>IF(G290="","",G290-G290*COMPASS!$U$35)</f>
        <v>1144.0506329113923</v>
      </c>
    </row>
    <row r="291" spans="1:8" ht="15" customHeight="1">
      <c r="A291" s="196" t="s">
        <v>13347</v>
      </c>
      <c r="B291" s="318" t="s">
        <v>216</v>
      </c>
      <c r="C291" s="610" t="s">
        <v>13348</v>
      </c>
      <c r="D291" s="610" t="s">
        <v>11393</v>
      </c>
      <c r="E291" s="409">
        <v>1</v>
      </c>
      <c r="F291" s="638"/>
      <c r="G291" s="1070">
        <v>1144.5569620253164</v>
      </c>
      <c r="H291" s="324">
        <f>IF(G291="","",G291-G291*COMPASS!$U$35)</f>
        <v>1144.5569620253164</v>
      </c>
    </row>
    <row r="292" spans="1:8" ht="15" customHeight="1">
      <c r="A292" s="196" t="s">
        <v>13349</v>
      </c>
      <c r="B292" s="318" t="s">
        <v>216</v>
      </c>
      <c r="C292" s="610" t="s">
        <v>13350</v>
      </c>
      <c r="D292" s="610" t="s">
        <v>11394</v>
      </c>
      <c r="E292" s="409">
        <v>1</v>
      </c>
      <c r="F292" s="638"/>
      <c r="G292" s="1070">
        <v>1459.746835443038</v>
      </c>
      <c r="H292" s="324">
        <f>IF(G292="","",G292-G292*COMPASS!$U$35)</f>
        <v>1459.746835443038</v>
      </c>
    </row>
    <row r="293" spans="1:8" ht="15" customHeight="1">
      <c r="A293" s="196" t="s">
        <v>13351</v>
      </c>
      <c r="B293" s="318" t="s">
        <v>216</v>
      </c>
      <c r="C293" s="610" t="s">
        <v>13352</v>
      </c>
      <c r="D293" s="610" t="s">
        <v>13353</v>
      </c>
      <c r="E293" s="409">
        <v>1</v>
      </c>
      <c r="F293" s="1072" t="s">
        <v>445</v>
      </c>
      <c r="G293" s="1070">
        <v>1458.0759493670887</v>
      </c>
      <c r="H293" s="324">
        <f>IF(G293="","",G293-G293*COMPASS!$U$35)</f>
        <v>1458.0759493670887</v>
      </c>
    </row>
    <row r="294" spans="1:8" ht="15" customHeight="1">
      <c r="A294" s="196" t="s">
        <v>13354</v>
      </c>
      <c r="B294" s="318" t="s">
        <v>216</v>
      </c>
      <c r="C294" s="610" t="s">
        <v>13355</v>
      </c>
      <c r="D294" s="610" t="s">
        <v>13356</v>
      </c>
      <c r="E294" s="409">
        <v>1</v>
      </c>
      <c r="F294" s="1072" t="s">
        <v>445</v>
      </c>
      <c r="G294" s="1070">
        <v>1471.9240506329113</v>
      </c>
      <c r="H294" s="324">
        <f>IF(G294="","",G294-G294*COMPASS!$U$35)</f>
        <v>1471.9240506329113</v>
      </c>
    </row>
    <row r="295" spans="1:8" ht="15" customHeight="1">
      <c r="A295" s="196" t="s">
        <v>13357</v>
      </c>
      <c r="B295" s="318" t="s">
        <v>216</v>
      </c>
      <c r="C295" s="610" t="s">
        <v>13358</v>
      </c>
      <c r="D295" s="610" t="s">
        <v>13359</v>
      </c>
      <c r="E295" s="409">
        <v>1</v>
      </c>
      <c r="F295" s="1072" t="s">
        <v>445</v>
      </c>
      <c r="G295" s="1070">
        <v>1813.7468354430378</v>
      </c>
      <c r="H295" s="324">
        <f>IF(G295="","",G295-G295*COMPASS!$U$35)</f>
        <v>1813.7468354430378</v>
      </c>
    </row>
    <row r="296" spans="1:8" ht="15" customHeight="1">
      <c r="A296" s="128" t="s">
        <v>13360</v>
      </c>
      <c r="B296" s="128"/>
      <c r="C296" s="129"/>
      <c r="D296" s="1066"/>
      <c r="E296" s="611"/>
      <c r="F296" s="71"/>
      <c r="G296" s="71"/>
      <c r="H296" s="324" t="str">
        <f>IF(G296="","",G296-G296*COMPASS!$U$35)</f>
        <v/>
      </c>
    </row>
    <row r="297" spans="1:8" ht="15" customHeight="1">
      <c r="A297" s="196" t="s">
        <v>13361</v>
      </c>
      <c r="B297" s="318" t="s">
        <v>216</v>
      </c>
      <c r="C297" s="610" t="s">
        <v>13362</v>
      </c>
      <c r="D297" s="610" t="s">
        <v>13363</v>
      </c>
      <c r="E297" s="409">
        <v>1</v>
      </c>
      <c r="F297" s="1072" t="s">
        <v>445</v>
      </c>
      <c r="G297" s="1070">
        <v>143.51696202531645</v>
      </c>
      <c r="H297" s="324">
        <f>IF(G297="","",G297-G297*COMPASS!$U$35)</f>
        <v>143.51696202531645</v>
      </c>
    </row>
    <row r="298" spans="1:8" ht="15" customHeight="1">
      <c r="A298" s="196" t="s">
        <v>13364</v>
      </c>
      <c r="B298" s="318" t="s">
        <v>216</v>
      </c>
      <c r="C298" s="610" t="s">
        <v>13365</v>
      </c>
      <c r="D298" s="610" t="s">
        <v>13366</v>
      </c>
      <c r="E298" s="409">
        <v>1</v>
      </c>
      <c r="F298" s="1072" t="s">
        <v>445</v>
      </c>
      <c r="G298" s="1070">
        <v>193.63443037974682</v>
      </c>
      <c r="H298" s="324">
        <f>IF(G298="","",G298-G298*COMPASS!$U$35)</f>
        <v>193.63443037974682</v>
      </c>
    </row>
    <row r="299" spans="1:8" ht="15" customHeight="1">
      <c r="A299" s="196" t="s">
        <v>13367</v>
      </c>
      <c r="B299" s="318" t="s">
        <v>216</v>
      </c>
      <c r="C299" s="610" t="s">
        <v>13368</v>
      </c>
      <c r="D299" s="610" t="s">
        <v>13369</v>
      </c>
      <c r="E299" s="409">
        <v>1</v>
      </c>
      <c r="F299" s="1072" t="s">
        <v>445</v>
      </c>
      <c r="G299" s="1070">
        <v>224.72202531645567</v>
      </c>
      <c r="H299" s="324">
        <f>IF(G299="","",G299-G299*COMPASS!$U$35)</f>
        <v>224.72202531645567</v>
      </c>
    </row>
    <row r="300" spans="1:8" ht="15" customHeight="1">
      <c r="A300" s="196" t="s">
        <v>13370</v>
      </c>
      <c r="B300" s="318" t="s">
        <v>216</v>
      </c>
      <c r="C300" s="610" t="s">
        <v>13371</v>
      </c>
      <c r="D300" s="610" t="s">
        <v>13372</v>
      </c>
      <c r="E300" s="409">
        <v>1</v>
      </c>
      <c r="F300" s="1072" t="s">
        <v>445</v>
      </c>
      <c r="G300" s="1070">
        <v>283.19240506329112</v>
      </c>
      <c r="H300" s="324">
        <f>IF(G300="","",G300-G300*COMPASS!$U$35)</f>
        <v>283.19240506329112</v>
      </c>
    </row>
    <row r="301" spans="1:8" ht="15" customHeight="1">
      <c r="A301" s="196" t="s">
        <v>13373</v>
      </c>
      <c r="B301" s="318" t="s">
        <v>216</v>
      </c>
      <c r="C301" s="610" t="s">
        <v>13374</v>
      </c>
      <c r="D301" s="610" t="s">
        <v>13375</v>
      </c>
      <c r="E301" s="409">
        <v>1</v>
      </c>
      <c r="F301" s="1072" t="s">
        <v>445</v>
      </c>
      <c r="G301" s="1070">
        <v>327.24</v>
      </c>
      <c r="H301" s="324">
        <f>IF(G301="","",G301-G301*COMPASS!$U$35)</f>
        <v>327.24</v>
      </c>
    </row>
    <row r="302" spans="1:8" ht="15" customHeight="1">
      <c r="A302" s="196" t="s">
        <v>13376</v>
      </c>
      <c r="B302" s="318" t="s">
        <v>216</v>
      </c>
      <c r="C302" s="610" t="s">
        <v>13377</v>
      </c>
      <c r="D302" s="610" t="s">
        <v>13378</v>
      </c>
      <c r="E302" s="409">
        <v>5</v>
      </c>
      <c r="F302" s="1072" t="s">
        <v>445</v>
      </c>
      <c r="G302" s="1070">
        <v>270.09924050632912</v>
      </c>
      <c r="H302" s="324">
        <f>IF(G302="","",G302-G302*COMPASS!$U$35)</f>
        <v>270.09924050632912</v>
      </c>
    </row>
    <row r="303" spans="1:8" ht="15" customHeight="1">
      <c r="A303" s="196" t="s">
        <v>13379</v>
      </c>
      <c r="B303" s="318" t="s">
        <v>216</v>
      </c>
      <c r="C303" s="610" t="s">
        <v>13380</v>
      </c>
      <c r="D303" s="610" t="s">
        <v>13381</v>
      </c>
      <c r="E303" s="409">
        <v>5</v>
      </c>
      <c r="F303" s="1072" t="s">
        <v>445</v>
      </c>
      <c r="G303" s="1070">
        <v>345.53316455696194</v>
      </c>
      <c r="H303" s="324">
        <f>IF(G303="","",G303-G303*COMPASS!$U$35)</f>
        <v>345.53316455696194</v>
      </c>
    </row>
    <row r="304" spans="1:8" ht="15" customHeight="1">
      <c r="A304" s="196" t="s">
        <v>13382</v>
      </c>
      <c r="B304" s="318" t="s">
        <v>216</v>
      </c>
      <c r="C304" s="610" t="s">
        <v>13383</v>
      </c>
      <c r="D304" s="610" t="s">
        <v>13384</v>
      </c>
      <c r="E304" s="409">
        <v>5</v>
      </c>
      <c r="F304" s="1072" t="s">
        <v>445</v>
      </c>
      <c r="G304" s="1070">
        <v>376.62075949367085</v>
      </c>
      <c r="H304" s="324">
        <f>IF(G304="","",G304-G304*COMPASS!$U$35)</f>
        <v>376.62075949367085</v>
      </c>
    </row>
    <row r="305" spans="1:8" ht="15" customHeight="1">
      <c r="A305" s="196" t="s">
        <v>13385</v>
      </c>
      <c r="B305" s="318" t="s">
        <v>216</v>
      </c>
      <c r="C305" s="610" t="s">
        <v>13386</v>
      </c>
      <c r="D305" s="610" t="s">
        <v>13387</v>
      </c>
      <c r="E305" s="409">
        <v>5</v>
      </c>
      <c r="F305" s="1072" t="s">
        <v>445</v>
      </c>
      <c r="G305" s="1070">
        <v>435.09113924050627</v>
      </c>
      <c r="H305" s="324">
        <f>IF(G305="","",G305-G305*COMPASS!$U$35)</f>
        <v>435.09113924050627</v>
      </c>
    </row>
    <row r="306" spans="1:8" ht="15" customHeight="1">
      <c r="A306" s="196" t="s">
        <v>13388</v>
      </c>
      <c r="B306" s="318" t="s">
        <v>216</v>
      </c>
      <c r="C306" s="610" t="s">
        <v>13389</v>
      </c>
      <c r="D306" s="610" t="s">
        <v>13390</v>
      </c>
      <c r="E306" s="409">
        <v>5</v>
      </c>
      <c r="F306" s="1072" t="s">
        <v>445</v>
      </c>
      <c r="G306" s="1070">
        <v>489.26531645569622</v>
      </c>
      <c r="H306" s="324">
        <f>IF(G306="","",G306-G306*COMPASS!$U$35)</f>
        <v>489.26531645569622</v>
      </c>
    </row>
    <row r="307" spans="1:8" ht="15" customHeight="1">
      <c r="A307" s="128" t="s">
        <v>277</v>
      </c>
      <c r="B307" s="128"/>
      <c r="C307" s="129"/>
      <c r="D307" s="1066"/>
      <c r="E307" s="611"/>
      <c r="F307" s="71"/>
      <c r="G307" s="71"/>
      <c r="H307" s="324" t="str">
        <f>IF(G307="","",G307-G307*COMPASS!$U$35)</f>
        <v/>
      </c>
    </row>
    <row r="308" spans="1:8" ht="15" customHeight="1">
      <c r="A308" s="196" t="s">
        <v>13391</v>
      </c>
      <c r="B308" s="318" t="s">
        <v>216</v>
      </c>
      <c r="C308" s="610" t="s">
        <v>13392</v>
      </c>
      <c r="D308" s="610" t="s">
        <v>13393</v>
      </c>
      <c r="E308" s="409">
        <v>1</v>
      </c>
      <c r="F308" s="1072" t="s">
        <v>445</v>
      </c>
      <c r="G308" s="1070">
        <v>126.0759493670886</v>
      </c>
      <c r="H308" s="324">
        <f>IF(G308="","",G308-G308*COMPASS!$U$35)</f>
        <v>126.0759493670886</v>
      </c>
    </row>
    <row r="309" spans="1:8" ht="15" customHeight="1">
      <c r="A309" s="196" t="s">
        <v>13394</v>
      </c>
      <c r="B309" s="318" t="s">
        <v>216</v>
      </c>
      <c r="C309" s="610" t="s">
        <v>13395</v>
      </c>
      <c r="D309" s="610" t="s">
        <v>13396</v>
      </c>
      <c r="E309" s="409">
        <v>1</v>
      </c>
      <c r="F309" s="1072" t="s">
        <v>445</v>
      </c>
      <c r="G309" s="1070">
        <v>66.22784810126582</v>
      </c>
      <c r="H309" s="324">
        <f>IF(G309="","",G309-G309*COMPASS!$U$35)</f>
        <v>66.22784810126582</v>
      </c>
    </row>
    <row r="310" spans="1:8" ht="15" customHeight="1">
      <c r="A310" s="196" t="s">
        <v>13397</v>
      </c>
      <c r="B310" s="318" t="s">
        <v>216</v>
      </c>
      <c r="C310" s="610" t="s">
        <v>13398</v>
      </c>
      <c r="D310" s="610" t="s">
        <v>13399</v>
      </c>
      <c r="E310" s="409">
        <v>1</v>
      </c>
      <c r="F310" s="1072" t="s">
        <v>445</v>
      </c>
      <c r="G310" s="1070">
        <v>79.569620253164558</v>
      </c>
      <c r="H310" s="324">
        <f>IF(G310="","",G310-G310*COMPASS!$U$35)</f>
        <v>79.569620253164558</v>
      </c>
    </row>
    <row r="311" spans="1:8" ht="15" customHeight="1">
      <c r="A311" s="196" t="s">
        <v>13400</v>
      </c>
      <c r="B311" s="318" t="s">
        <v>216</v>
      </c>
      <c r="C311" s="610" t="s">
        <v>13401</v>
      </c>
      <c r="D311" s="610" t="s">
        <v>13402</v>
      </c>
      <c r="E311" s="409">
        <v>1</v>
      </c>
      <c r="F311" s="1072" t="s">
        <v>445</v>
      </c>
      <c r="G311" s="1070">
        <v>35.037974683544299</v>
      </c>
      <c r="H311" s="324">
        <f>IF(G311="","",G311-G311*COMPASS!$U$35)</f>
        <v>35.037974683544299</v>
      </c>
    </row>
    <row r="312" spans="1:8" ht="15" customHeight="1">
      <c r="A312" s="196" t="s">
        <v>13403</v>
      </c>
      <c r="B312" s="318" t="s">
        <v>216</v>
      </c>
      <c r="C312" s="610" t="s">
        <v>13404</v>
      </c>
      <c r="D312" s="610" t="s">
        <v>13405</v>
      </c>
      <c r="E312" s="409">
        <v>1</v>
      </c>
      <c r="F312" s="1072" t="s">
        <v>445</v>
      </c>
      <c r="G312" s="1070">
        <v>41.772151898734172</v>
      </c>
      <c r="H312" s="324">
        <f>IF(G312="","",G312-G312*COMPASS!$U$35)</f>
        <v>41.772151898734172</v>
      </c>
    </row>
    <row r="313" spans="1:8" ht="15" customHeight="1">
      <c r="A313" s="196" t="s">
        <v>13406</v>
      </c>
      <c r="B313" s="318" t="s">
        <v>216</v>
      </c>
      <c r="C313" s="610" t="s">
        <v>13407</v>
      </c>
      <c r="D313" s="610" t="s">
        <v>13408</v>
      </c>
      <c r="E313" s="409">
        <v>1</v>
      </c>
      <c r="F313" s="1072" t="s">
        <v>445</v>
      </c>
      <c r="G313" s="1070">
        <v>23.164556962025316</v>
      </c>
      <c r="H313" s="324">
        <f>IF(G313="","",G313-G313*COMPASS!$U$35)</f>
        <v>23.164556962025316</v>
      </c>
    </row>
    <row r="314" spans="1:8" ht="15" customHeight="1">
      <c r="A314" s="196" t="s">
        <v>13409</v>
      </c>
      <c r="B314" s="318" t="s">
        <v>216</v>
      </c>
      <c r="C314" s="610" t="s">
        <v>13410</v>
      </c>
      <c r="D314" s="610" t="s">
        <v>13411</v>
      </c>
      <c r="E314" s="409">
        <v>1</v>
      </c>
      <c r="F314" s="1072" t="s">
        <v>445</v>
      </c>
      <c r="G314" s="1070">
        <v>55.594936708860757</v>
      </c>
      <c r="H314" s="324">
        <f>IF(G314="","",G314-G314*COMPASS!$U$35)</f>
        <v>55.594936708860757</v>
      </c>
    </row>
    <row r="315" spans="1:8" ht="15" customHeight="1">
      <c r="A315" s="196" t="s">
        <v>13412</v>
      </c>
      <c r="B315" s="318" t="s">
        <v>216</v>
      </c>
      <c r="C315" s="610" t="s">
        <v>13413</v>
      </c>
      <c r="D315" s="610" t="s">
        <v>13414</v>
      </c>
      <c r="E315" s="409">
        <v>1</v>
      </c>
      <c r="F315" s="1072" t="s">
        <v>445</v>
      </c>
      <c r="G315" s="1070">
        <v>61.493670886075947</v>
      </c>
      <c r="H315" s="324">
        <f>IF(G315="","",G315-G315*COMPASS!$U$35)</f>
        <v>61.493670886075947</v>
      </c>
    </row>
    <row r="316" spans="1:8" ht="15" customHeight="1">
      <c r="A316" s="196" t="s">
        <v>13415</v>
      </c>
      <c r="B316" s="318" t="s">
        <v>216</v>
      </c>
      <c r="C316" s="610" t="s">
        <v>13416</v>
      </c>
      <c r="D316" s="610" t="s">
        <v>13417</v>
      </c>
      <c r="E316" s="409">
        <v>1</v>
      </c>
      <c r="F316" s="1072" t="s">
        <v>445</v>
      </c>
      <c r="G316" s="1070">
        <v>70.531645569620252</v>
      </c>
      <c r="H316" s="324">
        <f>IF(G316="","",G316-G316*COMPASS!$U$35)</f>
        <v>70.531645569620252</v>
      </c>
    </row>
    <row r="317" spans="1:8" ht="15" customHeight="1">
      <c r="A317" s="196" t="s">
        <v>13418</v>
      </c>
      <c r="B317" s="318" t="s">
        <v>216</v>
      </c>
      <c r="C317" s="610" t="s">
        <v>13419</v>
      </c>
      <c r="D317" s="610" t="s">
        <v>13420</v>
      </c>
      <c r="E317" s="409">
        <v>1</v>
      </c>
      <c r="F317" s="1072" t="s">
        <v>445</v>
      </c>
      <c r="G317" s="1070">
        <v>79.164556962025316</v>
      </c>
      <c r="H317" s="324">
        <f>IF(G317="","",G317-G317*COMPASS!$U$35)</f>
        <v>79.164556962025316</v>
      </c>
    </row>
    <row r="318" spans="1:8" ht="15" customHeight="1">
      <c r="A318" s="196" t="s">
        <v>13421</v>
      </c>
      <c r="B318" s="318" t="s">
        <v>216</v>
      </c>
      <c r="C318" s="610" t="s">
        <v>13422</v>
      </c>
      <c r="D318" s="610" t="s">
        <v>13423</v>
      </c>
      <c r="E318" s="409">
        <v>1</v>
      </c>
      <c r="F318" s="1072" t="s">
        <v>445</v>
      </c>
      <c r="G318" s="1070">
        <v>50.607594936708857</v>
      </c>
      <c r="H318" s="324">
        <f>IF(G318="","",G318-G318*COMPASS!$U$35)</f>
        <v>50.607594936708857</v>
      </c>
    </row>
    <row r="319" spans="1:8" ht="15" customHeight="1">
      <c r="A319" s="196" t="s">
        <v>13424</v>
      </c>
      <c r="B319" s="318" t="s">
        <v>216</v>
      </c>
      <c r="C319" s="610" t="s">
        <v>13425</v>
      </c>
      <c r="D319" s="610" t="s">
        <v>13426</v>
      </c>
      <c r="E319" s="409">
        <v>1</v>
      </c>
      <c r="F319" s="1072" t="s">
        <v>445</v>
      </c>
      <c r="G319" s="1070">
        <v>55.77215189873418</v>
      </c>
      <c r="H319" s="324">
        <f>IF(G319="","",G319-G319*COMPASS!$U$35)</f>
        <v>55.77215189873418</v>
      </c>
    </row>
    <row r="320" spans="1:8" ht="15" customHeight="1">
      <c r="A320" s="196" t="s">
        <v>13427</v>
      </c>
      <c r="B320" s="318" t="s">
        <v>216</v>
      </c>
      <c r="C320" s="610" t="s">
        <v>13428</v>
      </c>
      <c r="D320" s="610" t="s">
        <v>13429</v>
      </c>
      <c r="E320" s="409">
        <v>1</v>
      </c>
      <c r="F320" s="1072" t="s">
        <v>445</v>
      </c>
      <c r="G320" s="1070">
        <v>94.886075949367083</v>
      </c>
      <c r="H320" s="324">
        <f>IF(G320="","",G320-G320*COMPASS!$U$35)</f>
        <v>94.886075949367083</v>
      </c>
    </row>
    <row r="321" spans="1:8" ht="15" customHeight="1">
      <c r="A321" s="196" t="s">
        <v>13430</v>
      </c>
      <c r="B321" s="318" t="s">
        <v>216</v>
      </c>
      <c r="C321" s="610" t="s">
        <v>13431</v>
      </c>
      <c r="D321" s="610" t="s">
        <v>13432</v>
      </c>
      <c r="E321" s="409">
        <v>1</v>
      </c>
      <c r="F321" s="1072" t="s">
        <v>445</v>
      </c>
      <c r="G321" s="1070">
        <v>121.44303797468353</v>
      </c>
      <c r="H321" s="324">
        <f>IF(G321="","",G321-G321*COMPASS!$U$35)</f>
        <v>121.44303797468353</v>
      </c>
    </row>
    <row r="322" spans="1:8" ht="15" customHeight="1">
      <c r="A322" s="196" t="s">
        <v>11533</v>
      </c>
      <c r="B322" s="318" t="s">
        <v>216</v>
      </c>
      <c r="C322" s="610" t="s">
        <v>11401</v>
      </c>
      <c r="D322" s="610" t="s">
        <v>11402</v>
      </c>
      <c r="E322" s="409">
        <v>1</v>
      </c>
      <c r="F322" s="638"/>
      <c r="G322" s="1070">
        <v>48.354430379746837</v>
      </c>
      <c r="H322" s="324">
        <f>IF(G322="","",G322-G322*COMPASS!$U$35)</f>
        <v>48.354430379746837</v>
      </c>
    </row>
    <row r="323" spans="1:8" ht="15" customHeight="1">
      <c r="A323" s="196" t="s">
        <v>11534</v>
      </c>
      <c r="B323" s="318" t="s">
        <v>216</v>
      </c>
      <c r="C323" s="610" t="s">
        <v>11403</v>
      </c>
      <c r="D323" s="610" t="s">
        <v>11404</v>
      </c>
      <c r="E323" s="409">
        <v>1</v>
      </c>
      <c r="F323" s="638"/>
      <c r="G323" s="1070">
        <v>48.354430379746837</v>
      </c>
      <c r="H323" s="324">
        <f>IF(G323="","",G323-G323*COMPASS!$U$35)</f>
        <v>48.354430379746837</v>
      </c>
    </row>
    <row r="324" spans="1:8" ht="15" customHeight="1">
      <c r="A324" s="196" t="s">
        <v>11535</v>
      </c>
      <c r="B324" s="318" t="s">
        <v>216</v>
      </c>
      <c r="C324" s="610" t="s">
        <v>11405</v>
      </c>
      <c r="D324" s="610" t="s">
        <v>11406</v>
      </c>
      <c r="E324" s="409">
        <v>1</v>
      </c>
      <c r="F324" s="638"/>
      <c r="G324" s="1070">
        <v>48.354430379746837</v>
      </c>
      <c r="H324" s="324">
        <f>IF(G324="","",G324-G324*COMPASS!$U$35)</f>
        <v>48.354430379746837</v>
      </c>
    </row>
    <row r="325" spans="1:8" ht="15" customHeight="1">
      <c r="A325" s="196" t="s">
        <v>11536</v>
      </c>
      <c r="B325" s="318" t="s">
        <v>216</v>
      </c>
      <c r="C325" s="610" t="s">
        <v>11407</v>
      </c>
      <c r="D325" s="610" t="s">
        <v>11408</v>
      </c>
      <c r="E325" s="409">
        <v>1</v>
      </c>
      <c r="F325" s="638"/>
      <c r="G325" s="1070">
        <v>48.354430379746837</v>
      </c>
      <c r="H325" s="324">
        <f>IF(G325="","",G325-G325*COMPASS!$U$35)</f>
        <v>48.354430379746837</v>
      </c>
    </row>
    <row r="326" spans="1:8" ht="15" customHeight="1">
      <c r="A326" s="196" t="s">
        <v>11537</v>
      </c>
      <c r="B326" s="318" t="s">
        <v>216</v>
      </c>
      <c r="C326" s="610" t="s">
        <v>11409</v>
      </c>
      <c r="D326" s="610" t="s">
        <v>11410</v>
      </c>
      <c r="E326" s="409">
        <v>1</v>
      </c>
      <c r="F326" s="638"/>
      <c r="G326" s="1070">
        <v>48.354430379746837</v>
      </c>
      <c r="H326" s="324">
        <f>IF(G326="","",G326-G326*COMPASS!$U$35)</f>
        <v>48.354430379746837</v>
      </c>
    </row>
    <row r="327" spans="1:8" ht="15" customHeight="1">
      <c r="A327" s="196" t="s">
        <v>13433</v>
      </c>
      <c r="B327" s="318" t="s">
        <v>216</v>
      </c>
      <c r="C327" s="610" t="s">
        <v>13434</v>
      </c>
      <c r="D327" s="610" t="s">
        <v>13435</v>
      </c>
      <c r="E327" s="409">
        <v>1</v>
      </c>
      <c r="F327" s="1072" t="s">
        <v>445</v>
      </c>
      <c r="G327" s="1070">
        <v>7.7721518987341769</v>
      </c>
      <c r="H327" s="324">
        <f>IF(G327="","",G327-G327*COMPASS!$U$35)</f>
        <v>7.7721518987341769</v>
      </c>
    </row>
    <row r="328" spans="1:8" ht="15" customHeight="1">
      <c r="A328" s="196" t="s">
        <v>13436</v>
      </c>
      <c r="B328" s="318" t="s">
        <v>216</v>
      </c>
      <c r="C328" s="610" t="s">
        <v>13437</v>
      </c>
      <c r="D328" s="610" t="s">
        <v>13438</v>
      </c>
      <c r="E328" s="409">
        <v>1</v>
      </c>
      <c r="F328" s="1072" t="s">
        <v>445</v>
      </c>
      <c r="G328" s="1070">
        <v>99.493670886075932</v>
      </c>
      <c r="H328" s="324">
        <f>IF(G328="","",G328-G328*COMPASS!$U$35)</f>
        <v>99.493670886075932</v>
      </c>
    </row>
    <row r="329" spans="1:8" ht="15" customHeight="1">
      <c r="A329" s="196" t="s">
        <v>13439</v>
      </c>
      <c r="B329" s="318" t="s">
        <v>216</v>
      </c>
      <c r="C329" s="610" t="s">
        <v>13440</v>
      </c>
      <c r="D329" s="610" t="s">
        <v>13441</v>
      </c>
      <c r="E329" s="409">
        <v>1</v>
      </c>
      <c r="F329" s="1072" t="s">
        <v>445</v>
      </c>
      <c r="G329" s="1070">
        <v>110.83544303797468</v>
      </c>
      <c r="H329" s="324">
        <f>IF(G329="","",G329-G329*COMPASS!$U$35)</f>
        <v>110.83544303797468</v>
      </c>
    </row>
    <row r="330" spans="1:8" ht="15" customHeight="1">
      <c r="A330" s="196" t="s">
        <v>13442</v>
      </c>
      <c r="B330" s="318" t="s">
        <v>216</v>
      </c>
      <c r="C330" s="610" t="s">
        <v>13443</v>
      </c>
      <c r="D330" s="610" t="s">
        <v>13444</v>
      </c>
      <c r="E330" s="409">
        <v>1</v>
      </c>
      <c r="F330" s="1072" t="s">
        <v>445</v>
      </c>
      <c r="G330" s="1070">
        <v>124.0506329113924</v>
      </c>
      <c r="H330" s="324">
        <f>IF(G330="","",G330-G330*COMPASS!$U$35)</f>
        <v>124.0506329113924</v>
      </c>
    </row>
    <row r="331" spans="1:8" ht="15" customHeight="1">
      <c r="A331" s="196" t="s">
        <v>13445</v>
      </c>
      <c r="B331" s="318" t="s">
        <v>216</v>
      </c>
      <c r="C331" s="610" t="s">
        <v>13446</v>
      </c>
      <c r="D331" s="610" t="s">
        <v>13447</v>
      </c>
      <c r="E331" s="409">
        <v>1</v>
      </c>
      <c r="F331" s="1072" t="s">
        <v>445</v>
      </c>
      <c r="G331" s="1070">
        <v>29.62025316455696</v>
      </c>
      <c r="H331" s="324">
        <f>IF(G331="","",G331-G331*COMPASS!$U$35)</f>
        <v>29.62025316455696</v>
      </c>
    </row>
    <row r="332" spans="1:8" ht="15" customHeight="1">
      <c r="A332" s="196" t="s">
        <v>13448</v>
      </c>
      <c r="B332" s="318" t="s">
        <v>216</v>
      </c>
      <c r="C332" s="610" t="s">
        <v>13449</v>
      </c>
      <c r="D332" s="610" t="s">
        <v>13450</v>
      </c>
      <c r="E332" s="409">
        <v>1</v>
      </c>
      <c r="F332" s="1072" t="s">
        <v>445</v>
      </c>
      <c r="G332" s="1070">
        <v>9.8987341772151893</v>
      </c>
      <c r="H332" s="324">
        <f>IF(G332="","",G332-G332*COMPASS!$U$35)</f>
        <v>9.8987341772151893</v>
      </c>
    </row>
    <row r="333" spans="1:8" ht="15" customHeight="1">
      <c r="A333" s="196" t="s">
        <v>13451</v>
      </c>
      <c r="B333" s="318" t="s">
        <v>216</v>
      </c>
      <c r="C333" s="610" t="s">
        <v>13452</v>
      </c>
      <c r="D333" s="610" t="s">
        <v>13453</v>
      </c>
      <c r="E333" s="409">
        <v>1</v>
      </c>
      <c r="F333" s="1072" t="s">
        <v>445</v>
      </c>
      <c r="G333" s="1070">
        <v>45.569620253164558</v>
      </c>
      <c r="H333" s="324">
        <f>IF(G333="","",G333-G333*COMPASS!$U$35)</f>
        <v>45.569620253164558</v>
      </c>
    </row>
    <row r="334" spans="1:8" ht="15" customHeight="1">
      <c r="A334" s="196" t="s">
        <v>13454</v>
      </c>
      <c r="B334" s="318" t="s">
        <v>216</v>
      </c>
      <c r="C334" s="610" t="s">
        <v>13455</v>
      </c>
      <c r="D334" s="610" t="s">
        <v>13456</v>
      </c>
      <c r="E334" s="409">
        <v>1</v>
      </c>
      <c r="F334" s="1072" t="s">
        <v>445</v>
      </c>
      <c r="G334" s="1070">
        <v>57.316455696202532</v>
      </c>
      <c r="H334" s="324">
        <f>IF(G334="","",G334-G334*COMPASS!$U$35)</f>
        <v>57.316455696202532</v>
      </c>
    </row>
    <row r="335" spans="1:8" ht="15" customHeight="1">
      <c r="A335" s="196" t="s">
        <v>13457</v>
      </c>
      <c r="B335" s="318" t="s">
        <v>216</v>
      </c>
      <c r="C335" s="610" t="s">
        <v>13458</v>
      </c>
      <c r="D335" s="610" t="s">
        <v>13459</v>
      </c>
      <c r="E335" s="409">
        <v>1</v>
      </c>
      <c r="F335" s="1072" t="s">
        <v>445</v>
      </c>
      <c r="G335" s="1070">
        <v>105.34177215189872</v>
      </c>
      <c r="H335" s="324">
        <f>IF(G335="","",G335-G335*COMPASS!$U$35)</f>
        <v>105.34177215189872</v>
      </c>
    </row>
    <row r="336" spans="1:8">
      <c r="A336" s="196" t="s">
        <v>13460</v>
      </c>
      <c r="B336" s="318" t="s">
        <v>216</v>
      </c>
      <c r="C336" s="610" t="s">
        <v>13461</v>
      </c>
      <c r="D336" s="610" t="s">
        <v>13462</v>
      </c>
      <c r="E336" s="409">
        <v>1</v>
      </c>
      <c r="F336" s="1072" t="s">
        <v>445</v>
      </c>
      <c r="G336" s="1070">
        <v>30.329113924050631</v>
      </c>
      <c r="H336" s="324">
        <f>IF(G336="","",G336-G336*COMPASS!$U$35)</f>
        <v>30.329113924050631</v>
      </c>
    </row>
    <row r="337" spans="1:8">
      <c r="A337" s="196" t="s">
        <v>13463</v>
      </c>
      <c r="B337" s="318" t="s">
        <v>216</v>
      </c>
      <c r="C337" s="610" t="s">
        <v>13464</v>
      </c>
      <c r="D337" s="610" t="s">
        <v>13465</v>
      </c>
      <c r="E337" s="409">
        <v>1</v>
      </c>
      <c r="F337" s="1072" t="s">
        <v>445</v>
      </c>
      <c r="G337" s="1070">
        <v>16.531645569620252</v>
      </c>
      <c r="H337" s="324">
        <f>IF(G337="","",G337-G337*COMPASS!$U$35)</f>
        <v>16.531645569620252</v>
      </c>
    </row>
    <row r="338" spans="1:8">
      <c r="A338" s="196" t="s">
        <v>11530</v>
      </c>
      <c r="B338" s="318" t="s">
        <v>571</v>
      </c>
      <c r="C338" s="610" t="s">
        <v>11395</v>
      </c>
      <c r="D338" s="610" t="s">
        <v>11396</v>
      </c>
      <c r="E338" s="409">
        <v>1</v>
      </c>
      <c r="F338" s="638"/>
      <c r="G338" s="1070">
        <v>70.531645569620252</v>
      </c>
      <c r="H338" s="324">
        <f>IF(G338="","",G338-G338*COMPASS!$U$35)</f>
        <v>70.531645569620252</v>
      </c>
    </row>
    <row r="339" spans="1:8">
      <c r="A339" s="196" t="s">
        <v>11531</v>
      </c>
      <c r="B339" s="318" t="s">
        <v>571</v>
      </c>
      <c r="C339" s="610" t="s">
        <v>11397</v>
      </c>
      <c r="D339" s="610" t="s">
        <v>11398</v>
      </c>
      <c r="E339" s="409">
        <v>1</v>
      </c>
      <c r="F339" s="638"/>
      <c r="G339" s="1070">
        <v>128.04139031640091</v>
      </c>
      <c r="H339" s="324">
        <f>IF(G339="","",G339-G339*COMPASS!$U$35)</f>
        <v>128.04139031640091</v>
      </c>
    </row>
    <row r="340" spans="1:8">
      <c r="A340" s="196" t="s">
        <v>11532</v>
      </c>
      <c r="B340" s="318" t="s">
        <v>571</v>
      </c>
      <c r="C340" s="610" t="s">
        <v>11399</v>
      </c>
      <c r="D340" s="610" t="s">
        <v>11400</v>
      </c>
      <c r="E340" s="409">
        <v>1</v>
      </c>
      <c r="F340" s="638"/>
      <c r="G340" s="1070">
        <v>7.7721518987341769</v>
      </c>
      <c r="H340" s="324">
        <f>IF(G340="","",G340-G340*COMPASS!$U$35)</f>
        <v>7.7721518987341769</v>
      </c>
    </row>
    <row r="341" spans="1:8">
      <c r="A341" s="128" t="s">
        <v>11411</v>
      </c>
      <c r="B341" s="319"/>
      <c r="C341" s="129"/>
      <c r="D341" s="1066"/>
      <c r="E341" s="611"/>
      <c r="F341" s="71"/>
      <c r="G341" s="1071"/>
      <c r="H341" s="324" t="str">
        <f>IF(G341="","",G341-G341*COMPASS!$U$35)</f>
        <v/>
      </c>
    </row>
    <row r="342" spans="1:8">
      <c r="A342" s="196" t="s">
        <v>11538</v>
      </c>
      <c r="B342" s="318" t="s">
        <v>216</v>
      </c>
      <c r="C342" s="610" t="s">
        <v>11412</v>
      </c>
      <c r="D342" s="610" t="s">
        <v>11413</v>
      </c>
      <c r="E342" s="127">
        <v>1</v>
      </c>
      <c r="F342" s="638"/>
      <c r="G342" s="1068">
        <v>69.012658227848107</v>
      </c>
      <c r="H342" s="324">
        <f>IF(G342="","",G342-G342*COMPASS!$U$35)</f>
        <v>69.012658227848107</v>
      </c>
    </row>
    <row r="343" spans="1:8">
      <c r="A343" s="196" t="s">
        <v>11539</v>
      </c>
      <c r="B343" s="318" t="s">
        <v>216</v>
      </c>
      <c r="C343" s="610" t="s">
        <v>11414</v>
      </c>
      <c r="D343" s="610" t="s">
        <v>11415</v>
      </c>
      <c r="E343" s="127">
        <v>1</v>
      </c>
      <c r="F343" s="638"/>
      <c r="G343" s="1068">
        <v>81.392405063291136</v>
      </c>
      <c r="H343" s="324">
        <f>IF(G343="","",G343-G343*COMPASS!$U$35)</f>
        <v>81.392405063291136</v>
      </c>
    </row>
    <row r="344" spans="1:8">
      <c r="A344" s="196" t="s">
        <v>11540</v>
      </c>
      <c r="B344" s="318" t="s">
        <v>216</v>
      </c>
      <c r="C344" s="610" t="s">
        <v>11416</v>
      </c>
      <c r="D344" s="610" t="s">
        <v>11417</v>
      </c>
      <c r="E344" s="127">
        <v>1</v>
      </c>
      <c r="F344" s="638"/>
      <c r="G344" s="1068">
        <v>93.341772151898724</v>
      </c>
      <c r="H344" s="324">
        <f>IF(G344="","",G344-G344*COMPASS!$U$35)</f>
        <v>93.341772151898724</v>
      </c>
    </row>
    <row r="345" spans="1:8">
      <c r="A345" s="196" t="s">
        <v>11541</v>
      </c>
      <c r="B345" s="318" t="s">
        <v>216</v>
      </c>
      <c r="C345" s="610" t="s">
        <v>11418</v>
      </c>
      <c r="D345" s="610" t="s">
        <v>11419</v>
      </c>
      <c r="E345" s="127">
        <v>1</v>
      </c>
      <c r="F345" s="638"/>
      <c r="G345" s="1068">
        <v>129.67088607594937</v>
      </c>
      <c r="H345" s="324">
        <f>IF(G345="","",G345-G345*COMPASS!$U$35)</f>
        <v>129.67088607594937</v>
      </c>
    </row>
    <row r="346" spans="1:8">
      <c r="A346" s="196" t="s">
        <v>11542</v>
      </c>
      <c r="B346" s="318" t="s">
        <v>216</v>
      </c>
      <c r="C346" s="610" t="s">
        <v>11420</v>
      </c>
      <c r="D346" s="610" t="s">
        <v>11421</v>
      </c>
      <c r="E346" s="127">
        <v>1</v>
      </c>
      <c r="F346" s="638"/>
      <c r="G346" s="1068">
        <v>220.22784810126581</v>
      </c>
      <c r="H346" s="324">
        <f>IF(G346="","",G346-G346*COMPASS!$U$35)</f>
        <v>220.22784810126581</v>
      </c>
    </row>
    <row r="347" spans="1:8">
      <c r="A347" s="196" t="s">
        <v>11543</v>
      </c>
      <c r="B347" s="318" t="s">
        <v>216</v>
      </c>
      <c r="C347" s="610" t="s">
        <v>11422</v>
      </c>
      <c r="D347" s="610" t="s">
        <v>11423</v>
      </c>
      <c r="E347" s="127">
        <v>1</v>
      </c>
      <c r="F347" s="638"/>
      <c r="G347" s="1068">
        <v>283.16687713065255</v>
      </c>
      <c r="H347" s="324">
        <f>IF(G347="","",G347-G347*COMPASS!$U$35)</f>
        <v>283.16687713065255</v>
      </c>
    </row>
    <row r="348" spans="1:8">
      <c r="A348" s="196" t="s">
        <v>11544</v>
      </c>
      <c r="B348" s="318" t="s">
        <v>216</v>
      </c>
      <c r="C348" s="610" t="s">
        <v>11424</v>
      </c>
      <c r="D348" s="610" t="s">
        <v>11425</v>
      </c>
      <c r="E348" s="409">
        <v>1</v>
      </c>
      <c r="F348" s="638"/>
      <c r="G348" s="1070">
        <v>413.76909525338152</v>
      </c>
      <c r="H348" s="324">
        <f>IF(G348="","",G348-G348*COMPASS!$U$35)</f>
        <v>413.76909525338152</v>
      </c>
    </row>
    <row r="349" spans="1:8">
      <c r="A349" s="196" t="s">
        <v>11545</v>
      </c>
      <c r="B349" s="318" t="s">
        <v>216</v>
      </c>
      <c r="C349" s="610" t="s">
        <v>11426</v>
      </c>
      <c r="D349" s="610" t="s">
        <v>11427</v>
      </c>
      <c r="E349" s="409">
        <v>1</v>
      </c>
      <c r="F349" s="638"/>
      <c r="G349" s="1070">
        <v>397.93104376042913</v>
      </c>
      <c r="H349" s="324">
        <f>IF(G349="","",G349-G349*COMPASS!$U$35)</f>
        <v>397.93104376042913</v>
      </c>
    </row>
    <row r="350" spans="1:8">
      <c r="A350" s="196" t="s">
        <v>11546</v>
      </c>
      <c r="B350" s="318" t="s">
        <v>467</v>
      </c>
      <c r="C350" s="610" t="s">
        <v>11428</v>
      </c>
      <c r="D350" s="610" t="s">
        <v>11429</v>
      </c>
      <c r="E350" s="409">
        <v>1</v>
      </c>
      <c r="F350" s="638"/>
      <c r="G350" s="1070">
        <v>14.025316455696203</v>
      </c>
      <c r="H350" s="324">
        <f>IF(G350="","",G350-G350*COMPASS!$U$35)</f>
        <v>14.025316455696203</v>
      </c>
    </row>
    <row r="351" spans="1:8">
      <c r="A351" s="196" t="s">
        <v>11547</v>
      </c>
      <c r="B351" s="318" t="s">
        <v>216</v>
      </c>
      <c r="C351" s="610" t="s">
        <v>11430</v>
      </c>
      <c r="D351" s="610" t="s">
        <v>11431</v>
      </c>
      <c r="E351" s="409">
        <v>1</v>
      </c>
      <c r="F351" s="638"/>
      <c r="G351" s="1070">
        <v>16.683544303797468</v>
      </c>
      <c r="H351" s="324">
        <f>IF(G351="","",G351-G351*COMPASS!$U$35)</f>
        <v>16.683544303797468</v>
      </c>
    </row>
    <row r="352" spans="1:8">
      <c r="A352" s="196" t="s">
        <v>11548</v>
      </c>
      <c r="B352" s="318" t="s">
        <v>216</v>
      </c>
      <c r="C352" s="610" t="s">
        <v>11432</v>
      </c>
      <c r="D352" s="610" t="s">
        <v>11433</v>
      </c>
      <c r="E352" s="409">
        <v>1</v>
      </c>
      <c r="F352" s="638"/>
      <c r="G352" s="1070">
        <v>26.22784810126582</v>
      </c>
      <c r="H352" s="324">
        <f>IF(G352="","",G352-G352*COMPASS!$U$35)</f>
        <v>26.22784810126582</v>
      </c>
    </row>
    <row r="353" spans="1:8">
      <c r="A353" s="196" t="s">
        <v>11549</v>
      </c>
      <c r="B353" s="318" t="s">
        <v>216</v>
      </c>
      <c r="C353" s="610" t="s">
        <v>11434</v>
      </c>
      <c r="D353" s="610" t="s">
        <v>11435</v>
      </c>
      <c r="E353" s="409">
        <v>1</v>
      </c>
      <c r="F353" s="638"/>
      <c r="G353" s="1070">
        <v>34.531645569620252</v>
      </c>
      <c r="H353" s="324">
        <f>IF(G353="","",G353-G353*COMPASS!$U$35)</f>
        <v>34.531645569620252</v>
      </c>
    </row>
    <row r="354" spans="1:8">
      <c r="A354" s="196" t="s">
        <v>11550</v>
      </c>
      <c r="B354" s="318" t="s">
        <v>216</v>
      </c>
      <c r="C354" s="610" t="s">
        <v>11436</v>
      </c>
      <c r="D354" s="610" t="s">
        <v>11437</v>
      </c>
      <c r="E354" s="409">
        <v>1</v>
      </c>
      <c r="F354" s="638"/>
      <c r="G354" s="1070">
        <v>51.848101265822784</v>
      </c>
      <c r="H354" s="324">
        <f>IF(G354="","",G354-G354*COMPASS!$U$35)</f>
        <v>51.848101265822784</v>
      </c>
    </row>
    <row r="355" spans="1:8">
      <c r="A355" s="196" t="s">
        <v>11551</v>
      </c>
      <c r="B355" s="318" t="s">
        <v>216</v>
      </c>
      <c r="C355" s="610" t="s">
        <v>11438</v>
      </c>
      <c r="D355" s="610" t="s">
        <v>11439</v>
      </c>
      <c r="E355" s="409">
        <v>1</v>
      </c>
      <c r="F355" s="638"/>
      <c r="G355" s="1070">
        <v>376.96202531645571</v>
      </c>
      <c r="H355" s="324">
        <f>IF(G355="","",G355-G355*COMPASS!$U$35)</f>
        <v>376.96202531645571</v>
      </c>
    </row>
    <row r="356" spans="1:8">
      <c r="A356" s="196" t="s">
        <v>11552</v>
      </c>
      <c r="B356" s="318" t="s">
        <v>216</v>
      </c>
      <c r="C356" s="610" t="s">
        <v>11440</v>
      </c>
      <c r="D356" s="610" t="s">
        <v>11441</v>
      </c>
      <c r="E356" s="409">
        <v>1</v>
      </c>
      <c r="F356" s="638"/>
      <c r="G356" s="1070">
        <v>493.41772151898732</v>
      </c>
      <c r="H356" s="324">
        <f>IF(G356="","",G356-G356*COMPASS!$U$35)</f>
        <v>493.41772151898732</v>
      </c>
    </row>
    <row r="357" spans="1:8">
      <c r="A357" s="196" t="s">
        <v>11553</v>
      </c>
      <c r="B357" s="318" t="s">
        <v>216</v>
      </c>
      <c r="C357" s="610" t="s">
        <v>11442</v>
      </c>
      <c r="D357" s="610" t="s">
        <v>11443</v>
      </c>
      <c r="E357" s="409">
        <v>1</v>
      </c>
      <c r="F357" s="638"/>
      <c r="G357" s="1070">
        <v>29.696202531645568</v>
      </c>
      <c r="H357" s="324">
        <f>IF(G357="","",G357-G357*COMPASS!$U$35)</f>
        <v>29.696202531645568</v>
      </c>
    </row>
    <row r="358" spans="1:8">
      <c r="A358" s="196" t="s">
        <v>11554</v>
      </c>
      <c r="B358" s="318" t="s">
        <v>216</v>
      </c>
      <c r="C358" s="610" t="s">
        <v>11444</v>
      </c>
      <c r="D358" s="610" t="s">
        <v>11445</v>
      </c>
      <c r="E358" s="409">
        <v>1</v>
      </c>
      <c r="F358" s="638"/>
      <c r="G358" s="1070">
        <v>29.696202531645568</v>
      </c>
      <c r="H358" s="324">
        <f>IF(G358="","",G358-G358*COMPASS!$U$35)</f>
        <v>29.696202531645568</v>
      </c>
    </row>
    <row r="359" spans="1:8">
      <c r="A359" s="196" t="s">
        <v>11555</v>
      </c>
      <c r="B359" s="318" t="s">
        <v>216</v>
      </c>
      <c r="C359" s="610" t="s">
        <v>11446</v>
      </c>
      <c r="D359" s="610" t="s">
        <v>11447</v>
      </c>
      <c r="E359" s="409">
        <v>1</v>
      </c>
      <c r="F359" s="638"/>
      <c r="G359" s="1070">
        <v>58.151898734177209</v>
      </c>
      <c r="H359" s="324">
        <f>IF(G359="","",G359-G359*COMPASS!$U$35)</f>
        <v>58.151898734177209</v>
      </c>
    </row>
    <row r="360" spans="1:8">
      <c r="A360" s="196" t="s">
        <v>11556</v>
      </c>
      <c r="B360" s="318" t="s">
        <v>216</v>
      </c>
      <c r="C360" s="610" t="s">
        <v>11448</v>
      </c>
      <c r="D360" s="610" t="s">
        <v>11449</v>
      </c>
      <c r="E360" s="409">
        <v>1</v>
      </c>
      <c r="F360" s="638"/>
      <c r="G360" s="1070">
        <v>71.037974683544292</v>
      </c>
      <c r="H360" s="324">
        <f>IF(G360="","",G360-G360*COMPASS!$U$35)</f>
        <v>71.037974683544292</v>
      </c>
    </row>
    <row r="361" spans="1:8">
      <c r="A361" s="196" t="s">
        <v>11557</v>
      </c>
      <c r="B361" s="318" t="s">
        <v>216</v>
      </c>
      <c r="C361" s="610" t="s">
        <v>11450</v>
      </c>
      <c r="D361" s="610" t="s">
        <v>11451</v>
      </c>
      <c r="E361" s="409">
        <v>1</v>
      </c>
      <c r="F361" s="638"/>
      <c r="G361" s="1070">
        <v>77.088607594936704</v>
      </c>
      <c r="H361" s="324">
        <f>IF(G361="","",G361-G361*COMPASS!$U$35)</f>
        <v>77.088607594936704</v>
      </c>
    </row>
    <row r="362" spans="1:8">
      <c r="A362" s="196" t="s">
        <v>11558</v>
      </c>
      <c r="B362" s="318" t="s">
        <v>216</v>
      </c>
      <c r="C362" s="610" t="s">
        <v>11452</v>
      </c>
      <c r="D362" s="610" t="s">
        <v>11453</v>
      </c>
      <c r="E362" s="409">
        <v>1</v>
      </c>
      <c r="F362" s="638"/>
      <c r="G362" s="1070">
        <v>81.797468354430379</v>
      </c>
      <c r="H362" s="324">
        <f>IF(G362="","",G362-G362*COMPASS!$U$35)</f>
        <v>81.797468354430379</v>
      </c>
    </row>
    <row r="363" spans="1:8">
      <c r="A363" s="196" t="s">
        <v>11559</v>
      </c>
      <c r="B363" s="318" t="s">
        <v>216</v>
      </c>
      <c r="C363" s="610" t="s">
        <v>11454</v>
      </c>
      <c r="D363" s="610" t="s">
        <v>11455</v>
      </c>
      <c r="E363" s="409">
        <v>1</v>
      </c>
      <c r="F363" s="638"/>
      <c r="G363" s="1070">
        <v>81.822784810126578</v>
      </c>
      <c r="H363" s="324">
        <f>IF(G363="","",G363-G363*COMPASS!$U$35)</f>
        <v>81.822784810126578</v>
      </c>
    </row>
    <row r="364" spans="1:8">
      <c r="A364" s="196" t="s">
        <v>11560</v>
      </c>
      <c r="B364" s="318" t="s">
        <v>216</v>
      </c>
      <c r="C364" s="610" t="s">
        <v>11456</v>
      </c>
      <c r="D364" s="610" t="s">
        <v>11457</v>
      </c>
      <c r="E364" s="409">
        <v>1</v>
      </c>
      <c r="F364" s="638"/>
      <c r="G364" s="1070">
        <v>160.50632911392404</v>
      </c>
      <c r="H364" s="324">
        <f>IF(G364="","",G364-G364*COMPASS!$U$35)</f>
        <v>160.50632911392404</v>
      </c>
    </row>
    <row r="365" spans="1:8">
      <c r="A365" s="196" t="s">
        <v>13466</v>
      </c>
      <c r="B365" s="318" t="s">
        <v>216</v>
      </c>
      <c r="C365" s="610" t="s">
        <v>13467</v>
      </c>
      <c r="D365" s="610" t="s">
        <v>13468</v>
      </c>
      <c r="E365" s="409">
        <v>1</v>
      </c>
      <c r="F365" s="1072" t="s">
        <v>445</v>
      </c>
      <c r="G365" s="1070">
        <v>49.797468354430379</v>
      </c>
      <c r="H365" s="324">
        <f>IF(G365="","",G365-G365*COMPASS!$U$35)</f>
        <v>49.797468354430379</v>
      </c>
    </row>
    <row r="366" spans="1:8">
      <c r="A366" s="196" t="s">
        <v>13469</v>
      </c>
      <c r="B366" s="318" t="s">
        <v>216</v>
      </c>
      <c r="C366" s="610" t="s">
        <v>13470</v>
      </c>
      <c r="D366" s="610" t="s">
        <v>11451</v>
      </c>
      <c r="E366" s="409">
        <v>1</v>
      </c>
      <c r="F366" s="1072" t="s">
        <v>445</v>
      </c>
      <c r="G366" s="1070">
        <v>63.063291139240505</v>
      </c>
      <c r="H366" s="324">
        <f>IF(G366="","",G366-G366*COMPASS!$U$35)</f>
        <v>63.063291139240505</v>
      </c>
    </row>
    <row r="367" spans="1:8">
      <c r="A367" s="196" t="s">
        <v>11561</v>
      </c>
      <c r="B367" s="318" t="s">
        <v>216</v>
      </c>
      <c r="C367" s="610" t="s">
        <v>11458</v>
      </c>
      <c r="D367" s="610" t="s">
        <v>11459</v>
      </c>
      <c r="E367" s="409">
        <v>1</v>
      </c>
      <c r="F367" s="638"/>
      <c r="G367" s="1070">
        <v>1895.4430379746836</v>
      </c>
      <c r="H367" s="324">
        <f>IF(G367="","",G367-G367*COMPASS!$U$35)</f>
        <v>1895.4430379746836</v>
      </c>
    </row>
    <row r="368" spans="1:8">
      <c r="A368" s="196" t="s">
        <v>11562</v>
      </c>
      <c r="B368" s="318" t="s">
        <v>216</v>
      </c>
      <c r="C368" s="610" t="s">
        <v>11460</v>
      </c>
      <c r="D368" s="610" t="s">
        <v>11461</v>
      </c>
      <c r="E368" s="409">
        <v>1</v>
      </c>
      <c r="F368" s="638"/>
      <c r="G368" s="1070">
        <v>1938.4810126582279</v>
      </c>
      <c r="H368" s="324">
        <f>IF(G368="","",G368-G368*COMPASS!$U$35)</f>
        <v>1938.4810126582279</v>
      </c>
    </row>
    <row r="369" spans="1:8">
      <c r="A369" s="196" t="s">
        <v>11563</v>
      </c>
      <c r="B369" s="318" t="s">
        <v>216</v>
      </c>
      <c r="C369" s="610" t="s">
        <v>11462</v>
      </c>
      <c r="D369" s="610" t="s">
        <v>11463</v>
      </c>
      <c r="E369" s="409">
        <v>1</v>
      </c>
      <c r="F369" s="638"/>
      <c r="G369" s="1070">
        <v>2602.0253164556962</v>
      </c>
      <c r="H369" s="324">
        <f>IF(G369="","",G369-G369*COMPASS!$U$35)</f>
        <v>2602.0253164556962</v>
      </c>
    </row>
    <row r="370" spans="1:8">
      <c r="A370" s="196" t="s">
        <v>11564</v>
      </c>
      <c r="B370" s="318" t="s">
        <v>216</v>
      </c>
      <c r="C370" s="610" t="s">
        <v>11464</v>
      </c>
      <c r="D370" s="610" t="s">
        <v>11465</v>
      </c>
      <c r="E370" s="409">
        <v>1</v>
      </c>
      <c r="F370" s="638"/>
      <c r="G370" s="1070">
        <v>2649.3670886075947</v>
      </c>
      <c r="H370" s="324">
        <f>IF(G370="","",G370-G370*COMPASS!$U$35)</f>
        <v>2649.3670886075947</v>
      </c>
    </row>
    <row r="371" spans="1:8">
      <c r="A371" s="196" t="s">
        <v>11565</v>
      </c>
      <c r="B371" s="318" t="s">
        <v>216</v>
      </c>
      <c r="C371" s="610" t="s">
        <v>11466</v>
      </c>
      <c r="D371" s="610" t="s">
        <v>11467</v>
      </c>
      <c r="E371" s="409">
        <v>1</v>
      </c>
      <c r="F371" s="638"/>
      <c r="G371" s="1070">
        <v>2853.9240506329111</v>
      </c>
      <c r="H371" s="324">
        <f>IF(G371="","",G371-G371*COMPASS!$U$35)</f>
        <v>2853.9240506329111</v>
      </c>
    </row>
    <row r="372" spans="1:8">
      <c r="A372" s="196" t="s">
        <v>11566</v>
      </c>
      <c r="B372" s="318" t="s">
        <v>216</v>
      </c>
      <c r="C372" s="610" t="s">
        <v>11468</v>
      </c>
      <c r="D372" s="610" t="s">
        <v>11469</v>
      </c>
      <c r="E372" s="409">
        <v>1</v>
      </c>
      <c r="F372" s="638"/>
      <c r="G372" s="1070">
        <v>3413.9240506329111</v>
      </c>
      <c r="H372" s="324">
        <f>IF(G372="","",G372-G372*COMPASS!$U$35)</f>
        <v>3413.9240506329111</v>
      </c>
    </row>
    <row r="373" spans="1:8">
      <c r="A373" s="196" t="s">
        <v>11567</v>
      </c>
      <c r="B373" s="318" t="s">
        <v>216</v>
      </c>
      <c r="C373" s="610" t="s">
        <v>11470</v>
      </c>
      <c r="D373" s="610" t="s">
        <v>11471</v>
      </c>
      <c r="E373" s="409">
        <v>1</v>
      </c>
      <c r="F373" s="638"/>
      <c r="G373" s="1070">
        <v>5276.9620253164558</v>
      </c>
      <c r="H373" s="324">
        <f>IF(G373="","",G373-G373*COMPASS!$U$35)</f>
        <v>5276.9620253164558</v>
      </c>
    </row>
    <row r="374" spans="1:8">
      <c r="A374" s="196" t="s">
        <v>11568</v>
      </c>
      <c r="B374" s="318" t="s">
        <v>216</v>
      </c>
      <c r="C374" s="610" t="s">
        <v>11472</v>
      </c>
      <c r="D374" s="610" t="s">
        <v>11473</v>
      </c>
      <c r="E374" s="409">
        <v>1</v>
      </c>
      <c r="F374" s="638"/>
      <c r="G374" s="1070">
        <v>4803.2911392405058</v>
      </c>
      <c r="H374" s="324">
        <f>IF(G374="","",G374-G374*COMPASS!$U$35)</f>
        <v>4803.2911392405058</v>
      </c>
    </row>
    <row r="375" spans="1:8">
      <c r="A375" s="196" t="s">
        <v>11569</v>
      </c>
      <c r="B375" s="318" t="s">
        <v>216</v>
      </c>
      <c r="C375" s="610" t="s">
        <v>11474</v>
      </c>
      <c r="D375" s="610" t="s">
        <v>11475</v>
      </c>
      <c r="E375" s="127">
        <v>1</v>
      </c>
      <c r="F375" s="638"/>
      <c r="G375" s="1068">
        <v>2970.1265822784808</v>
      </c>
      <c r="H375" s="324">
        <f>IF(G375="","",G375-G375*COMPASS!$U$35)</f>
        <v>2970.1265822784808</v>
      </c>
    </row>
    <row r="376" spans="1:8">
      <c r="A376" s="196" t="s">
        <v>11570</v>
      </c>
      <c r="B376" s="318" t="s">
        <v>216</v>
      </c>
      <c r="C376" s="610" t="s">
        <v>11476</v>
      </c>
      <c r="D376" s="610" t="s">
        <v>11477</v>
      </c>
      <c r="E376" s="127">
        <v>1</v>
      </c>
      <c r="F376" s="638"/>
      <c r="G376" s="1068">
        <v>3427.594936708861</v>
      </c>
      <c r="H376" s="324">
        <f>IF(G376="","",G376-G376*COMPASS!$U$35)</f>
        <v>3427.594936708861</v>
      </c>
    </row>
    <row r="377" spans="1:8">
      <c r="A377" s="196" t="s">
        <v>11571</v>
      </c>
      <c r="B377" s="318" t="s">
        <v>216</v>
      </c>
      <c r="C377" s="610" t="s">
        <v>11478</v>
      </c>
      <c r="D377" s="610" t="s">
        <v>11479</v>
      </c>
      <c r="E377" s="127">
        <v>1</v>
      </c>
      <c r="F377" s="638"/>
      <c r="G377" s="1068">
        <v>5014.1772151898731</v>
      </c>
      <c r="H377" s="324">
        <f>IF(G377="","",G377-G377*COMPASS!$U$35)</f>
        <v>5014.1772151898731</v>
      </c>
    </row>
    <row r="378" spans="1:8">
      <c r="A378" s="128" t="s">
        <v>13471</v>
      </c>
      <c r="B378" s="128"/>
      <c r="C378" s="129"/>
      <c r="D378" s="1066"/>
      <c r="E378" s="611"/>
      <c r="F378" s="71"/>
      <c r="G378" s="71"/>
      <c r="H378" s="324" t="str">
        <f>IF(G378="","",G378-G378*COMPASS!$U$35)</f>
        <v/>
      </c>
    </row>
    <row r="379" spans="1:8">
      <c r="A379" s="128" t="s">
        <v>13472</v>
      </c>
      <c r="B379" s="128"/>
      <c r="C379" s="129"/>
      <c r="D379" s="1066"/>
      <c r="E379" s="611"/>
      <c r="F379" s="71"/>
      <c r="G379" s="71"/>
      <c r="H379" s="324" t="str">
        <f>IF(G379="","",G379-G379*COMPASS!$U$35)</f>
        <v/>
      </c>
    </row>
    <row r="380" spans="1:8">
      <c r="A380" s="196" t="s">
        <v>13473</v>
      </c>
      <c r="B380" s="318" t="s">
        <v>216</v>
      </c>
      <c r="C380" s="610" t="s">
        <v>13474</v>
      </c>
      <c r="D380" s="610" t="s">
        <v>13475</v>
      </c>
      <c r="E380" s="409">
        <v>1</v>
      </c>
      <c r="F380" s="1073"/>
      <c r="G380" s="1070">
        <v>815.18987341772151</v>
      </c>
      <c r="H380" s="324">
        <f>IF(G380="","",G380-G380*COMPASS!$U$35)</f>
        <v>815.18987341772151</v>
      </c>
    </row>
    <row r="381" spans="1:8">
      <c r="A381" s="196" t="s">
        <v>13476</v>
      </c>
      <c r="B381" s="318" t="s">
        <v>216</v>
      </c>
      <c r="C381" s="610" t="s">
        <v>13477</v>
      </c>
      <c r="D381" s="610" t="s">
        <v>13478</v>
      </c>
      <c r="E381" s="409">
        <v>1</v>
      </c>
      <c r="F381" s="1073"/>
      <c r="G381" s="1070">
        <v>1410.126582278481</v>
      </c>
      <c r="H381" s="324">
        <f>IF(G381="","",G381-G381*COMPASS!$U$35)</f>
        <v>1410.126582278481</v>
      </c>
    </row>
    <row r="382" spans="1:8">
      <c r="A382" s="196" t="s">
        <v>13479</v>
      </c>
      <c r="B382" s="318" t="s">
        <v>216</v>
      </c>
      <c r="C382" s="610" t="s">
        <v>13480</v>
      </c>
      <c r="D382" s="610" t="s">
        <v>13481</v>
      </c>
      <c r="E382" s="409">
        <v>1</v>
      </c>
      <c r="F382" s="1073"/>
      <c r="G382" s="1070">
        <v>1627.8481012658226</v>
      </c>
      <c r="H382" s="324">
        <f>IF(G382="","",G382-G382*COMPASS!$U$35)</f>
        <v>1627.8481012658226</v>
      </c>
    </row>
    <row r="383" spans="1:8">
      <c r="A383" s="196" t="s">
        <v>13482</v>
      </c>
      <c r="B383" s="318" t="s">
        <v>216</v>
      </c>
      <c r="C383" s="610" t="s">
        <v>13483</v>
      </c>
      <c r="D383" s="610" t="s">
        <v>13484</v>
      </c>
      <c r="E383" s="409">
        <v>1</v>
      </c>
      <c r="F383" s="1073"/>
      <c r="G383" s="1070">
        <v>2187.3417721518986</v>
      </c>
      <c r="H383" s="324">
        <f>IF(G383="","",G383-G383*COMPASS!$U$35)</f>
        <v>2187.3417721518986</v>
      </c>
    </row>
    <row r="384" spans="1:8">
      <c r="A384" s="196" t="s">
        <v>13485</v>
      </c>
      <c r="B384" s="318" t="s">
        <v>216</v>
      </c>
      <c r="C384" s="610" t="s">
        <v>13486</v>
      </c>
      <c r="D384" s="610" t="s">
        <v>13487</v>
      </c>
      <c r="E384" s="409">
        <v>1</v>
      </c>
      <c r="F384" s="1073"/>
      <c r="G384" s="1070">
        <v>3412.658227848101</v>
      </c>
      <c r="H384" s="324">
        <f>IF(G384="","",G384-G384*COMPASS!$U$35)</f>
        <v>3412.658227848101</v>
      </c>
    </row>
    <row r="385" spans="1:8">
      <c r="A385" s="128" t="s">
        <v>13488</v>
      </c>
      <c r="B385" s="128"/>
      <c r="C385" s="1066"/>
      <c r="D385" s="1066"/>
      <c r="E385" s="1066"/>
      <c r="F385" s="1066"/>
      <c r="G385" s="71"/>
      <c r="H385" s="324" t="str">
        <f>IF(G385="","",G385-G385*COMPASS!$U$35)</f>
        <v/>
      </c>
    </row>
    <row r="386" spans="1:8">
      <c r="A386" s="196" t="s">
        <v>13489</v>
      </c>
      <c r="B386" s="318" t="s">
        <v>216</v>
      </c>
      <c r="C386" s="610" t="s">
        <v>13490</v>
      </c>
      <c r="D386" s="610" t="s">
        <v>13491</v>
      </c>
      <c r="E386" s="409">
        <v>1</v>
      </c>
      <c r="F386" s="1073"/>
      <c r="G386" s="1070">
        <v>1139.2405063291139</v>
      </c>
      <c r="H386" s="324">
        <f>IF(G386="","",G386-G386*COMPASS!$U$35)</f>
        <v>1139.2405063291139</v>
      </c>
    </row>
    <row r="387" spans="1:8">
      <c r="A387" s="196" t="s">
        <v>13492</v>
      </c>
      <c r="B387" s="318" t="s">
        <v>216</v>
      </c>
      <c r="C387" s="610" t="s">
        <v>13493</v>
      </c>
      <c r="D387" s="610" t="s">
        <v>13494</v>
      </c>
      <c r="E387" s="409">
        <v>1</v>
      </c>
      <c r="F387" s="1073"/>
      <c r="G387" s="1070">
        <v>2374.6835443037971</v>
      </c>
      <c r="H387" s="324">
        <f>IF(G387="","",G387-G387*COMPASS!$U$35)</f>
        <v>2374.6835443037971</v>
      </c>
    </row>
    <row r="388" spans="1:8">
      <c r="A388" s="196" t="s">
        <v>13495</v>
      </c>
      <c r="B388" s="318" t="s">
        <v>216</v>
      </c>
      <c r="C388" s="610" t="s">
        <v>13496</v>
      </c>
      <c r="D388" s="610" t="s">
        <v>13497</v>
      </c>
      <c r="E388" s="409">
        <v>1</v>
      </c>
      <c r="F388" s="1073"/>
      <c r="G388" s="1070">
        <v>2815.1898734177212</v>
      </c>
      <c r="H388" s="324">
        <f>IF(G388="","",G388-G388*COMPASS!$U$35)</f>
        <v>2815.1898734177212</v>
      </c>
    </row>
    <row r="389" spans="1:8">
      <c r="A389" s="196" t="s">
        <v>13498</v>
      </c>
      <c r="B389" s="318" t="s">
        <v>216</v>
      </c>
      <c r="C389" s="610" t="s">
        <v>13499</v>
      </c>
      <c r="D389" s="610" t="s">
        <v>13500</v>
      </c>
      <c r="E389" s="409">
        <v>1</v>
      </c>
      <c r="F389" s="1073"/>
      <c r="G389" s="1070">
        <v>2982.2784810126582</v>
      </c>
      <c r="H389" s="324">
        <f>IF(G389="","",G389-G389*COMPASS!$U$35)</f>
        <v>2982.2784810126582</v>
      </c>
    </row>
    <row r="390" spans="1:8">
      <c r="A390" s="196" t="s">
        <v>13501</v>
      </c>
      <c r="B390" s="318" t="s">
        <v>216</v>
      </c>
      <c r="C390" s="610" t="s">
        <v>13502</v>
      </c>
      <c r="D390" s="610" t="s">
        <v>13503</v>
      </c>
      <c r="E390" s="409">
        <v>1</v>
      </c>
      <c r="F390" s="1073"/>
      <c r="G390" s="1070">
        <v>4103.7974683544298</v>
      </c>
      <c r="H390" s="324">
        <f>IF(G390="","",G390-G390*COMPASS!$U$35)</f>
        <v>4103.7974683544298</v>
      </c>
    </row>
    <row r="391" spans="1:8">
      <c r="A391" s="196" t="s">
        <v>13504</v>
      </c>
      <c r="B391" s="318" t="s">
        <v>216</v>
      </c>
      <c r="C391" s="610" t="s">
        <v>13505</v>
      </c>
      <c r="D391" s="610" t="s">
        <v>13506</v>
      </c>
      <c r="E391" s="409">
        <v>1</v>
      </c>
      <c r="F391" s="1073"/>
      <c r="G391" s="1070">
        <v>533.41772151898726</v>
      </c>
      <c r="H391" s="324">
        <f>IF(G391="","",G391-G391*COMPASS!$U$35)</f>
        <v>533.41772151898726</v>
      </c>
    </row>
    <row r="392" spans="1:8">
      <c r="A392" s="196" t="s">
        <v>13507</v>
      </c>
      <c r="B392" s="318" t="s">
        <v>216</v>
      </c>
      <c r="C392" s="610" t="s">
        <v>13508</v>
      </c>
      <c r="D392" s="610" t="s">
        <v>13509</v>
      </c>
      <c r="E392" s="409">
        <v>1</v>
      </c>
      <c r="F392" s="1073"/>
      <c r="G392" s="1070">
        <v>1821.7721518987339</v>
      </c>
      <c r="H392" s="324">
        <f>IF(G392="","",G392-G392*COMPASS!$U$35)</f>
        <v>1821.7721518987339</v>
      </c>
    </row>
    <row r="393" spans="1:8">
      <c r="A393" s="196" t="s">
        <v>13510</v>
      </c>
      <c r="B393" s="318" t="s">
        <v>216</v>
      </c>
      <c r="C393" s="610" t="s">
        <v>13511</v>
      </c>
      <c r="D393" s="610" t="s">
        <v>13512</v>
      </c>
      <c r="E393" s="409">
        <v>1</v>
      </c>
      <c r="F393" s="1073"/>
      <c r="G393" s="1070">
        <v>2275.0886075949361</v>
      </c>
      <c r="H393" s="324">
        <f>IF(G393="","",G393-G393*COMPASS!$U$35)</f>
        <v>2275.0886075949361</v>
      </c>
    </row>
    <row r="394" spans="1:8">
      <c r="A394" s="128" t="s">
        <v>13513</v>
      </c>
      <c r="B394" s="128"/>
      <c r="C394" s="1066"/>
      <c r="D394" s="1066"/>
      <c r="E394" s="1066"/>
      <c r="F394" s="1066"/>
      <c r="G394" s="71"/>
      <c r="H394" s="324" t="str">
        <f>IF(G394="","",G394-G394*COMPASS!$U$35)</f>
        <v/>
      </c>
    </row>
    <row r="395" spans="1:8">
      <c r="A395" s="196" t="s">
        <v>13514</v>
      </c>
      <c r="B395" s="318" t="s">
        <v>216</v>
      </c>
      <c r="C395" s="610" t="s">
        <v>13515</v>
      </c>
      <c r="D395" s="610" t="s">
        <v>13516</v>
      </c>
      <c r="E395" s="409">
        <v>1</v>
      </c>
      <c r="F395" s="1073"/>
      <c r="G395" s="1070">
        <v>997.46835443037969</v>
      </c>
      <c r="H395" s="324">
        <f>IF(G395="","",G395-G395*COMPASS!$U$35)</f>
        <v>997.46835443037969</v>
      </c>
    </row>
    <row r="396" spans="1:8">
      <c r="A396" s="196" t="s">
        <v>13517</v>
      </c>
      <c r="B396" s="318" t="s">
        <v>216</v>
      </c>
      <c r="C396" s="610" t="s">
        <v>13518</v>
      </c>
      <c r="D396" s="610" t="s">
        <v>13519</v>
      </c>
      <c r="E396" s="409">
        <v>1</v>
      </c>
      <c r="F396" s="1073"/>
      <c r="G396" s="1070">
        <v>249.62025316455694</v>
      </c>
      <c r="H396" s="324">
        <f>IF(G396="","",G396-G396*COMPASS!$U$35)</f>
        <v>249.62025316455694</v>
      </c>
    </row>
    <row r="397" spans="1:8">
      <c r="A397" s="128" t="s">
        <v>13520</v>
      </c>
      <c r="B397" s="128"/>
      <c r="C397" s="1066"/>
      <c r="D397" s="1066"/>
      <c r="E397" s="1066"/>
      <c r="F397" s="1066"/>
      <c r="G397" s="71"/>
      <c r="H397" s="324" t="str">
        <f>IF(G397="","",G397-G397*COMPASS!$U$35)</f>
        <v/>
      </c>
    </row>
    <row r="398" spans="1:8">
      <c r="A398" s="196" t="s">
        <v>13521</v>
      </c>
      <c r="B398" s="318" t="s">
        <v>216</v>
      </c>
      <c r="C398" s="610" t="s">
        <v>13522</v>
      </c>
      <c r="D398" s="610" t="s">
        <v>13523</v>
      </c>
      <c r="E398" s="409">
        <v>1</v>
      </c>
      <c r="F398" s="1073"/>
      <c r="G398" s="1070">
        <v>2460.7594936708861</v>
      </c>
      <c r="H398" s="324">
        <f>IF(G398="","",G398-G398*COMPASS!$U$35)</f>
        <v>2460.7594936708861</v>
      </c>
    </row>
    <row r="399" spans="1:8">
      <c r="A399" s="196" t="s">
        <v>13524</v>
      </c>
      <c r="B399" s="318" t="s">
        <v>216</v>
      </c>
      <c r="C399" s="610" t="s">
        <v>13525</v>
      </c>
      <c r="D399" s="610" t="s">
        <v>13526</v>
      </c>
      <c r="E399" s="409">
        <v>1</v>
      </c>
      <c r="F399" s="1073"/>
      <c r="G399" s="1070">
        <v>903.79746835443029</v>
      </c>
      <c r="H399" s="324">
        <f>IF(G399="","",G399-G399*COMPASS!$U$35)</f>
        <v>903.79746835443029</v>
      </c>
    </row>
    <row r="400" spans="1:8">
      <c r="A400" s="196" t="s">
        <v>13527</v>
      </c>
      <c r="B400" s="318" t="s">
        <v>216</v>
      </c>
      <c r="C400" s="610" t="s">
        <v>13528</v>
      </c>
      <c r="D400" s="610" t="s">
        <v>13529</v>
      </c>
      <c r="E400" s="409">
        <v>1</v>
      </c>
      <c r="F400" s="1073"/>
      <c r="G400" s="1070">
        <v>1265.8227848101264</v>
      </c>
      <c r="H400" s="324">
        <f>IF(G400="","",G400-G400*COMPASS!$U$35)</f>
        <v>1265.8227848101264</v>
      </c>
    </row>
    <row r="401" spans="1:8">
      <c r="A401" s="196" t="s">
        <v>13530</v>
      </c>
      <c r="B401" s="318" t="s">
        <v>216</v>
      </c>
      <c r="C401" s="610" t="s">
        <v>13531</v>
      </c>
      <c r="D401" s="610" t="s">
        <v>13532</v>
      </c>
      <c r="E401" s="409">
        <v>1</v>
      </c>
      <c r="F401" s="1073"/>
      <c r="G401" s="1070">
        <v>90.379746835443044</v>
      </c>
      <c r="H401" s="324">
        <f>IF(G401="","",G401-G401*COMPASS!$U$35)</f>
        <v>90.379746835443044</v>
      </c>
    </row>
    <row r="402" spans="1:8">
      <c r="A402" s="196" t="s">
        <v>13533</v>
      </c>
      <c r="B402" s="318" t="s">
        <v>216</v>
      </c>
      <c r="C402" s="610" t="s">
        <v>13534</v>
      </c>
      <c r="D402" s="610" t="s">
        <v>13535</v>
      </c>
      <c r="E402" s="409">
        <v>1</v>
      </c>
      <c r="F402" s="1073"/>
      <c r="G402" s="1070">
        <v>108.35443037974683</v>
      </c>
      <c r="H402" s="324">
        <f>IF(G402="","",G402-G402*COMPASS!$U$35)</f>
        <v>108.35443037974683</v>
      </c>
    </row>
    <row r="403" spans="1:8">
      <c r="A403" s="196" t="s">
        <v>13536</v>
      </c>
      <c r="B403" s="318" t="s">
        <v>216</v>
      </c>
      <c r="C403" s="610" t="s">
        <v>13537</v>
      </c>
      <c r="D403" s="610" t="s">
        <v>13538</v>
      </c>
      <c r="E403" s="409">
        <v>1</v>
      </c>
      <c r="F403" s="1073"/>
      <c r="G403" s="1070">
        <v>1048.1012658227849</v>
      </c>
      <c r="H403" s="324">
        <f>IF(G403="","",G403-G403*COMPASS!$U$35)</f>
        <v>1048.1012658227849</v>
      </c>
    </row>
    <row r="404" spans="1:8">
      <c r="A404" s="196" t="s">
        <v>13539</v>
      </c>
      <c r="B404" s="318" t="s">
        <v>216</v>
      </c>
      <c r="C404" s="610" t="s">
        <v>13540</v>
      </c>
      <c r="D404" s="610" t="s">
        <v>13541</v>
      </c>
      <c r="E404" s="409">
        <v>1</v>
      </c>
      <c r="F404" s="1073"/>
      <c r="G404" s="1070">
        <v>2526.5822784810125</v>
      </c>
      <c r="H404" s="324">
        <f>IF(G404="","",G404-G404*COMPASS!$U$35)</f>
        <v>2526.5822784810125</v>
      </c>
    </row>
    <row r="405" spans="1:8">
      <c r="A405" s="196" t="s">
        <v>13542</v>
      </c>
      <c r="B405" s="318" t="s">
        <v>216</v>
      </c>
      <c r="C405" s="610" t="s">
        <v>13543</v>
      </c>
      <c r="D405" s="610" t="s">
        <v>13544</v>
      </c>
      <c r="E405" s="409">
        <v>1</v>
      </c>
      <c r="F405" s="1073"/>
      <c r="G405" s="1070">
        <v>650.63291139240505</v>
      </c>
      <c r="H405" s="324">
        <f>IF(G405="","",G405-G405*COMPASS!$U$35)</f>
        <v>650.63291139240505</v>
      </c>
    </row>
    <row r="406" spans="1:8">
      <c r="A406" s="196" t="s">
        <v>13545</v>
      </c>
      <c r="B406" s="318" t="s">
        <v>216</v>
      </c>
      <c r="C406" s="610" t="s">
        <v>13546</v>
      </c>
      <c r="D406" s="610" t="s">
        <v>13547</v>
      </c>
      <c r="E406" s="409">
        <v>1</v>
      </c>
      <c r="F406" s="1073"/>
      <c r="G406" s="1070">
        <v>2284.9873417721519</v>
      </c>
      <c r="H406" s="324">
        <f>IF(G406="","",G406-G406*COMPASS!$U$35)</f>
        <v>2284.9873417721519</v>
      </c>
    </row>
  </sheetData>
  <sheetProtection algorithmName="SHA-512" hashValue="90KBnv86OD2+RG1jzRXRqP9KiDjyaMSbB9K07s9tGwo1ULsUIFT627PXLBIfW6NnmwDAAsZedUR6KWdDBR7/Aw==" saltValue="cxAfAlbYVfEhwY6O2PItL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1" customWidth="1"/>
    <col min="5" max="5" width="4.5546875" style="149" customWidth="1"/>
    <col min="6" max="6" width="4.5546875" style="448" customWidth="1"/>
    <col min="7" max="7" width="11.44140625" style="556" customWidth="1"/>
    <col min="8" max="8" width="9.44140625" style="183" customWidth="1"/>
    <col min="9" max="16" width="9" style="49" customWidth="1"/>
    <col min="17" max="16384" width="9.44140625" style="49"/>
  </cols>
  <sheetData>
    <row r="1" spans="1:8">
      <c r="A1" s="53" t="str">
        <f>'LS CABLE'!A1</f>
        <v>Listino Febbraio26</v>
      </c>
      <c r="B1" s="411"/>
      <c r="C1" s="54"/>
      <c r="D1" s="1376" t="s">
        <v>11933</v>
      </c>
      <c r="E1" s="1377"/>
      <c r="F1" s="1377"/>
      <c r="G1" s="1377"/>
      <c r="H1" s="178"/>
    </row>
    <row r="2" spans="1:8" ht="13.8" thickBot="1">
      <c r="A2" s="55"/>
      <c r="B2" s="412"/>
      <c r="C2" s="56"/>
      <c r="D2" s="46"/>
      <c r="E2" s="85"/>
      <c r="F2" s="58"/>
      <c r="G2" s="622"/>
      <c r="H2" s="179" t="s">
        <v>190</v>
      </c>
    </row>
    <row r="3" spans="1:8" ht="25.8">
      <c r="A3" s="24" t="s">
        <v>4200</v>
      </c>
      <c r="B3" s="33"/>
      <c r="C3" s="136"/>
      <c r="D3" s="236"/>
      <c r="E3" s="65"/>
      <c r="F3" s="447"/>
      <c r="G3" s="623"/>
      <c r="H3" s="180"/>
    </row>
    <row r="4" spans="1:8" s="148" customFormat="1" ht="13.8">
      <c r="A4" s="68" t="str">
        <f>'LS CABLE'!A4</f>
        <v>Cod. Compass</v>
      </c>
      <c r="B4" s="140"/>
      <c r="C4" s="68" t="s">
        <v>217</v>
      </c>
      <c r="D4" s="150" t="s">
        <v>219</v>
      </c>
      <c r="E4" s="137" t="s">
        <v>490</v>
      </c>
      <c r="F4" s="147"/>
      <c r="G4" s="624" t="s">
        <v>189</v>
      </c>
      <c r="H4" s="229" t="s">
        <v>491</v>
      </c>
    </row>
    <row r="5" spans="1:8" s="148" customFormat="1" ht="26.4" customHeight="1">
      <c r="A5" s="1147" t="s">
        <v>12348</v>
      </c>
      <c r="B5" s="1148"/>
      <c r="C5" s="1149"/>
      <c r="D5" s="1148"/>
      <c r="E5" s="1148"/>
      <c r="F5" s="1150"/>
      <c r="G5" s="1150"/>
      <c r="H5" s="230" t="str">
        <f>IF(G5="","",G5-G5*COMPASS!$U$13)</f>
        <v/>
      </c>
    </row>
    <row r="6" spans="1:8" ht="19.8" customHeight="1">
      <c r="A6" s="1147" t="s">
        <v>1555</v>
      </c>
      <c r="B6" s="1147"/>
      <c r="C6" s="1151"/>
      <c r="D6" s="1148"/>
      <c r="E6" s="1148"/>
      <c r="F6" s="1150"/>
      <c r="G6" s="1150"/>
      <c r="H6" s="230" t="str">
        <f>IF(G6="","",G6-G6*COMPASS!$U$13)</f>
        <v/>
      </c>
    </row>
    <row r="7" spans="1:8" ht="18" customHeight="1">
      <c r="A7" s="1152" t="s">
        <v>12349</v>
      </c>
      <c r="B7" s="1153" t="s">
        <v>4461</v>
      </c>
      <c r="C7" s="1154" t="s">
        <v>12350</v>
      </c>
      <c r="D7" s="1155" t="s">
        <v>12351</v>
      </c>
      <c r="E7" s="1152">
        <v>1</v>
      </c>
      <c r="F7" s="1156"/>
      <c r="G7" s="1165">
        <v>766</v>
      </c>
      <c r="H7" s="182">
        <f>IF(G7="","",G7-G7*COMPASS!$U$38)</f>
        <v>766</v>
      </c>
    </row>
    <row r="8" spans="1:8" ht="18" customHeight="1">
      <c r="A8" s="1152" t="s">
        <v>12352</v>
      </c>
      <c r="B8" s="1153" t="s">
        <v>4461</v>
      </c>
      <c r="C8" s="1154" t="s">
        <v>12353</v>
      </c>
      <c r="D8" s="1155" t="s">
        <v>12354</v>
      </c>
      <c r="E8" s="1152">
        <v>1</v>
      </c>
      <c r="F8" s="1156"/>
      <c r="G8" s="1165">
        <v>470</v>
      </c>
      <c r="H8" s="182">
        <f>IF(G8="","",G8-G8*COMPASS!$U$38)</f>
        <v>470</v>
      </c>
    </row>
    <row r="9" spans="1:8" ht="18" customHeight="1">
      <c r="A9" s="1157" t="s">
        <v>14193</v>
      </c>
      <c r="B9" s="1158" t="s">
        <v>216</v>
      </c>
      <c r="C9" s="1154" t="s">
        <v>14194</v>
      </c>
      <c r="D9" s="1159" t="s">
        <v>14195</v>
      </c>
      <c r="E9" s="1157">
        <v>1</v>
      </c>
      <c r="F9" s="1160" t="s">
        <v>10968</v>
      </c>
      <c r="G9" s="1165">
        <v>66.010000000000005</v>
      </c>
      <c r="H9" s="182">
        <f>IF(G9="","",G9-G9*COMPASS!$U$38)</f>
        <v>66.010000000000005</v>
      </c>
    </row>
    <row r="10" spans="1:8" ht="18" customHeight="1">
      <c r="A10" s="1157" t="s">
        <v>4172</v>
      </c>
      <c r="B10" s="1158" t="s">
        <v>216</v>
      </c>
      <c r="C10" s="1154" t="s">
        <v>8707</v>
      </c>
      <c r="D10" s="1159" t="s">
        <v>11207</v>
      </c>
      <c r="E10" s="1157">
        <v>1</v>
      </c>
      <c r="F10" s="1160" t="s">
        <v>10968</v>
      </c>
      <c r="G10" s="1168">
        <v>78.61</v>
      </c>
      <c r="H10" s="182">
        <f>IF(G10="","",G10-G10*COMPASS!$U$38)</f>
        <v>78.61</v>
      </c>
    </row>
    <row r="11" spans="1:8" ht="18" customHeight="1">
      <c r="A11" s="1157" t="s">
        <v>14196</v>
      </c>
      <c r="B11" s="1158" t="s">
        <v>216</v>
      </c>
      <c r="C11" s="1154" t="s">
        <v>14197</v>
      </c>
      <c r="D11" s="1159" t="s">
        <v>14198</v>
      </c>
      <c r="E11" s="1157">
        <v>1</v>
      </c>
      <c r="F11" s="1160" t="s">
        <v>10968</v>
      </c>
      <c r="G11" s="1168">
        <v>75.63</v>
      </c>
      <c r="H11" s="988">
        <f>IF(G11="","",G11-G11*COMPASS!$U$38)</f>
        <v>75.63</v>
      </c>
    </row>
    <row r="12" spans="1:8" ht="18" customHeight="1">
      <c r="A12" s="1079" t="s">
        <v>14199</v>
      </c>
      <c r="B12" s="1158" t="s">
        <v>216</v>
      </c>
      <c r="C12" s="1154" t="s">
        <v>14200</v>
      </c>
      <c r="D12" s="1159" t="s">
        <v>14201</v>
      </c>
      <c r="E12" s="1157">
        <v>1</v>
      </c>
      <c r="F12" s="1160" t="s">
        <v>10968</v>
      </c>
      <c r="G12" s="1165">
        <v>450.49</v>
      </c>
      <c r="H12" s="182">
        <f>IF(G12="","",G12-G12*COMPASS!$U$38)</f>
        <v>450.49</v>
      </c>
    </row>
    <row r="13" spans="1:8" ht="18" customHeight="1">
      <c r="A13" s="1157" t="s">
        <v>4173</v>
      </c>
      <c r="B13" s="1158" t="s">
        <v>216</v>
      </c>
      <c r="C13" s="1154" t="s">
        <v>8708</v>
      </c>
      <c r="D13" s="1159" t="s">
        <v>11208</v>
      </c>
      <c r="E13" s="1157">
        <v>1</v>
      </c>
      <c r="F13" s="1160" t="s">
        <v>10968</v>
      </c>
      <c r="G13" s="1165">
        <v>469.53</v>
      </c>
      <c r="H13" s="182">
        <f>IF(G13="","",G13-G13*COMPASS!$U$38)</f>
        <v>469.53</v>
      </c>
    </row>
    <row r="14" spans="1:8" ht="18" customHeight="1">
      <c r="A14" s="1147" t="s">
        <v>14202</v>
      </c>
      <c r="B14" s="1147"/>
      <c r="C14" s="1149"/>
      <c r="D14" s="1148"/>
      <c r="E14" s="1148"/>
      <c r="F14" s="1161"/>
      <c r="G14" s="1166"/>
      <c r="H14" s="182" t="str">
        <f>IF(G14="","",G14-G14*COMPASS!$U$38)</f>
        <v/>
      </c>
    </row>
    <row r="15" spans="1:8" ht="18" customHeight="1">
      <c r="A15" s="1152" t="s">
        <v>4176</v>
      </c>
      <c r="B15" s="1162" t="s">
        <v>216</v>
      </c>
      <c r="C15" s="1154" t="s">
        <v>8712</v>
      </c>
      <c r="D15" s="1155" t="s">
        <v>14203</v>
      </c>
      <c r="E15" s="1152">
        <v>1</v>
      </c>
      <c r="F15" s="1160" t="s">
        <v>10968</v>
      </c>
      <c r="G15" s="1168">
        <v>899.15</v>
      </c>
      <c r="H15" s="182">
        <f>IF(G15="","",G15-G15*COMPASS!$U$38)</f>
        <v>899.15</v>
      </c>
    </row>
    <row r="16" spans="1:8" ht="18" customHeight="1">
      <c r="A16" s="1152" t="s">
        <v>4230</v>
      </c>
      <c r="B16" s="1162" t="s">
        <v>216</v>
      </c>
      <c r="C16" s="1154" t="s">
        <v>8711</v>
      </c>
      <c r="D16" s="1155" t="s">
        <v>14204</v>
      </c>
      <c r="E16" s="1152">
        <v>1</v>
      </c>
      <c r="F16" s="1160" t="s">
        <v>10968</v>
      </c>
      <c r="G16" s="1168">
        <v>1089.18</v>
      </c>
      <c r="H16" s="182">
        <f>IF(G16="","",G16-G16*COMPASS!$U$38)</f>
        <v>1089.18</v>
      </c>
    </row>
    <row r="17" spans="1:8" ht="18" customHeight="1">
      <c r="A17" s="1152" t="s">
        <v>4175</v>
      </c>
      <c r="B17" s="1162" t="s">
        <v>216</v>
      </c>
      <c r="C17" s="1154" t="s">
        <v>8710</v>
      </c>
      <c r="D17" s="1155" t="s">
        <v>14205</v>
      </c>
      <c r="E17" s="1152">
        <v>1</v>
      </c>
      <c r="F17" s="1160" t="s">
        <v>10968</v>
      </c>
      <c r="G17" s="1168">
        <v>1042.8399999999999</v>
      </c>
      <c r="H17" s="182">
        <f>IF(G17="","",G17-G17*COMPASS!$U$38)</f>
        <v>1042.8399999999999</v>
      </c>
    </row>
    <row r="18" spans="1:8" ht="18" customHeight="1">
      <c r="A18" s="1163" t="s">
        <v>14206</v>
      </c>
      <c r="B18" s="1162" t="s">
        <v>216</v>
      </c>
      <c r="C18" s="1154" t="s">
        <v>14207</v>
      </c>
      <c r="D18" s="1154" t="s">
        <v>14208</v>
      </c>
      <c r="E18" s="1152">
        <v>1</v>
      </c>
      <c r="F18" s="1160" t="s">
        <v>10968</v>
      </c>
      <c r="G18" s="1168">
        <v>1234.05</v>
      </c>
      <c r="H18" s="182">
        <f>IF(G18="","",G18-G18*COMPASS!$U$38)</f>
        <v>1234.05</v>
      </c>
    </row>
    <row r="19" spans="1:8" ht="18" customHeight="1">
      <c r="A19" s="1163" t="s">
        <v>14209</v>
      </c>
      <c r="B19" s="1162" t="s">
        <v>216</v>
      </c>
      <c r="C19" s="1154" t="s">
        <v>14210</v>
      </c>
      <c r="D19" s="1154" t="s">
        <v>14211</v>
      </c>
      <c r="E19" s="1152">
        <v>1</v>
      </c>
      <c r="F19" s="1160" t="s">
        <v>10968</v>
      </c>
      <c r="G19" s="1168">
        <v>1415.76</v>
      </c>
      <c r="H19" s="182">
        <f>IF(G19="","",G19-G19*COMPASS!$U$38)</f>
        <v>1415.76</v>
      </c>
    </row>
    <row r="20" spans="1:8" ht="18" customHeight="1">
      <c r="A20" s="1152" t="s">
        <v>4174</v>
      </c>
      <c r="B20" s="1162" t="s">
        <v>216</v>
      </c>
      <c r="C20" s="1154" t="s">
        <v>8709</v>
      </c>
      <c r="D20" s="1155" t="s">
        <v>14212</v>
      </c>
      <c r="E20" s="1152">
        <v>1</v>
      </c>
      <c r="F20" s="1160" t="s">
        <v>10968</v>
      </c>
      <c r="G20" s="1168">
        <v>1376.34</v>
      </c>
      <c r="H20" s="182">
        <f>IF(G20="","",G20-G20*COMPASS!$U$38)</f>
        <v>1376.34</v>
      </c>
    </row>
    <row r="21" spans="1:8" ht="18" customHeight="1">
      <c r="A21" s="1152" t="s">
        <v>14213</v>
      </c>
      <c r="B21" s="1162" t="s">
        <v>216</v>
      </c>
      <c r="C21" s="1154" t="s">
        <v>14214</v>
      </c>
      <c r="D21" s="1163" t="s">
        <v>14215</v>
      </c>
      <c r="E21" s="1152">
        <v>1</v>
      </c>
      <c r="F21" s="1160" t="s">
        <v>10968</v>
      </c>
      <c r="G21" s="1168">
        <v>1959.8</v>
      </c>
      <c r="H21" s="182">
        <f>IF(G21="","",G21-G21*COMPASS!$U$38)</f>
        <v>1959.8</v>
      </c>
    </row>
    <row r="22" spans="1:8" ht="18" customHeight="1">
      <c r="A22" s="1152" t="s">
        <v>14216</v>
      </c>
      <c r="B22" s="1162" t="s">
        <v>216</v>
      </c>
      <c r="C22" s="1154" t="s">
        <v>14217</v>
      </c>
      <c r="D22" s="1163" t="s">
        <v>14218</v>
      </c>
      <c r="E22" s="1152">
        <v>1</v>
      </c>
      <c r="F22" s="1160" t="s">
        <v>10968</v>
      </c>
      <c r="G22" s="1168">
        <v>2243.4499999999998</v>
      </c>
      <c r="H22" s="182">
        <f>IF(G22="","",G22-G22*COMPASS!$U$38)</f>
        <v>2243.4499999999998</v>
      </c>
    </row>
    <row r="23" spans="1:8" ht="18" customHeight="1">
      <c r="A23" s="1152" t="s">
        <v>14219</v>
      </c>
      <c r="B23" s="1162" t="s">
        <v>216</v>
      </c>
      <c r="C23" s="1154" t="s">
        <v>14220</v>
      </c>
      <c r="D23" s="1163" t="s">
        <v>14221</v>
      </c>
      <c r="E23" s="1152">
        <v>1</v>
      </c>
      <c r="F23" s="1160" t="s">
        <v>10968</v>
      </c>
      <c r="G23" s="1168">
        <v>3082.99</v>
      </c>
      <c r="H23" s="182">
        <f>IF(G23="","",G23-G23*COMPASS!$U$38)</f>
        <v>3082.99</v>
      </c>
    </row>
    <row r="24" spans="1:8" ht="18" customHeight="1">
      <c r="A24" s="1147" t="s">
        <v>4170</v>
      </c>
      <c r="B24" s="1147"/>
      <c r="C24" s="1149"/>
      <c r="D24" s="1147"/>
      <c r="E24" s="1148"/>
      <c r="F24" s="1161"/>
      <c r="G24" s="1166"/>
      <c r="H24" s="182" t="str">
        <f>IF(G24="","",G24-G24*COMPASS!$U$38)</f>
        <v/>
      </c>
    </row>
    <row r="25" spans="1:8" ht="18" customHeight="1">
      <c r="A25" s="1152" t="s">
        <v>4231</v>
      </c>
      <c r="B25" s="1162" t="s">
        <v>216</v>
      </c>
      <c r="C25" s="1154" t="s">
        <v>8713</v>
      </c>
      <c r="D25" s="1155" t="s">
        <v>11209</v>
      </c>
      <c r="E25" s="1152">
        <v>1</v>
      </c>
      <c r="F25" s="1160" t="s">
        <v>10968</v>
      </c>
      <c r="G25" s="1168">
        <v>151.19999999999999</v>
      </c>
      <c r="H25" s="182">
        <f>IF(G25="","",G25-G25*COMPASS!$U$38)</f>
        <v>151.19999999999999</v>
      </c>
    </row>
    <row r="26" spans="1:8" ht="18" customHeight="1">
      <c r="A26" s="1152" t="s">
        <v>4177</v>
      </c>
      <c r="B26" s="1162" t="s">
        <v>216</v>
      </c>
      <c r="C26" s="1154" t="s">
        <v>8714</v>
      </c>
      <c r="D26" s="1155" t="s">
        <v>11210</v>
      </c>
      <c r="E26" s="1152">
        <v>1</v>
      </c>
      <c r="F26" s="1160" t="s">
        <v>10968</v>
      </c>
      <c r="G26" s="1168">
        <v>182.35</v>
      </c>
      <c r="H26" s="182">
        <f>IF(G26="","",G26-G26*COMPASS!$U$38)</f>
        <v>182.35</v>
      </c>
    </row>
    <row r="27" spans="1:8" ht="18" customHeight="1">
      <c r="A27" s="1152" t="s">
        <v>4178</v>
      </c>
      <c r="B27" s="1162" t="s">
        <v>216</v>
      </c>
      <c r="C27" s="1154" t="s">
        <v>8715</v>
      </c>
      <c r="D27" s="1155" t="s">
        <v>11211</v>
      </c>
      <c r="E27" s="1152">
        <v>1</v>
      </c>
      <c r="F27" s="1160" t="s">
        <v>10968</v>
      </c>
      <c r="G27" s="1168">
        <v>48.37</v>
      </c>
      <c r="H27" s="182">
        <f>IF(G27="","",G27-G27*COMPASS!$U$38)</f>
        <v>48.37</v>
      </c>
    </row>
    <row r="28" spans="1:8" ht="18" customHeight="1">
      <c r="A28" s="1152" t="s">
        <v>4179</v>
      </c>
      <c r="B28" s="1162" t="s">
        <v>216</v>
      </c>
      <c r="C28" s="1154" t="s">
        <v>8716</v>
      </c>
      <c r="D28" s="1155" t="s">
        <v>11212</v>
      </c>
      <c r="E28" s="1152">
        <v>1</v>
      </c>
      <c r="F28" s="1160" t="s">
        <v>10968</v>
      </c>
      <c r="G28" s="1168">
        <v>33.04</v>
      </c>
      <c r="H28" s="182">
        <f>IF(G28="","",G28-G28*COMPASS!$U$38)</f>
        <v>33.04</v>
      </c>
    </row>
    <row r="29" spans="1:8" ht="18" customHeight="1">
      <c r="A29" s="1152" t="s">
        <v>4180</v>
      </c>
      <c r="B29" s="1162" t="s">
        <v>216</v>
      </c>
      <c r="C29" s="1154" t="s">
        <v>8717</v>
      </c>
      <c r="D29" s="1155" t="s">
        <v>11213</v>
      </c>
      <c r="E29" s="1152">
        <v>1</v>
      </c>
      <c r="F29" s="1160" t="s">
        <v>10968</v>
      </c>
      <c r="G29" s="1168">
        <v>163.99</v>
      </c>
      <c r="H29" s="182">
        <f>IF(G29="","",G29-G29*COMPASS!$U$38)</f>
        <v>163.99</v>
      </c>
    </row>
    <row r="30" spans="1:8" ht="18" customHeight="1">
      <c r="A30" s="1152" t="s">
        <v>4181</v>
      </c>
      <c r="B30" s="1162" t="s">
        <v>216</v>
      </c>
      <c r="C30" s="1154" t="s">
        <v>8718</v>
      </c>
      <c r="D30" s="1155" t="s">
        <v>11214</v>
      </c>
      <c r="E30" s="1152">
        <v>1</v>
      </c>
      <c r="F30" s="1160" t="s">
        <v>10968</v>
      </c>
      <c r="G30" s="1168">
        <v>201.95</v>
      </c>
      <c r="H30" s="182">
        <f>IF(G30="","",G30-G30*COMPASS!$U$38)</f>
        <v>201.95</v>
      </c>
    </row>
    <row r="31" spans="1:8" ht="18" customHeight="1">
      <c r="A31" s="1152" t="s">
        <v>4182</v>
      </c>
      <c r="B31" s="1162" t="s">
        <v>216</v>
      </c>
      <c r="C31" s="1154" t="s">
        <v>8719</v>
      </c>
      <c r="D31" s="1155" t="s">
        <v>11215</v>
      </c>
      <c r="E31" s="1152">
        <v>1</v>
      </c>
      <c r="F31" s="1160" t="s">
        <v>10968</v>
      </c>
      <c r="G31" s="1168">
        <v>99.1</v>
      </c>
      <c r="H31" s="182">
        <f>IF(G31="","",G31-G31*COMPASS!$U$38)</f>
        <v>99.1</v>
      </c>
    </row>
    <row r="32" spans="1:8" ht="17.399999999999999" customHeight="1">
      <c r="A32" s="1152" t="s">
        <v>4183</v>
      </c>
      <c r="B32" s="1162" t="s">
        <v>216</v>
      </c>
      <c r="C32" s="1154" t="s">
        <v>8720</v>
      </c>
      <c r="D32" s="1155" t="s">
        <v>11216</v>
      </c>
      <c r="E32" s="1152">
        <v>1</v>
      </c>
      <c r="F32" s="1160" t="s">
        <v>10968</v>
      </c>
      <c r="G32" s="1168">
        <v>111.62</v>
      </c>
      <c r="H32" s="182">
        <f>IF(G32="","",G32-G32*COMPASS!$U$38)</f>
        <v>111.62</v>
      </c>
    </row>
    <row r="33" spans="1:8" ht="17.399999999999999" customHeight="1">
      <c r="A33" s="1152" t="s">
        <v>4184</v>
      </c>
      <c r="B33" s="1162" t="s">
        <v>216</v>
      </c>
      <c r="C33" s="1154" t="s">
        <v>8721</v>
      </c>
      <c r="D33" s="1155" t="s">
        <v>11217</v>
      </c>
      <c r="E33" s="1152">
        <v>1</v>
      </c>
      <c r="F33" s="1160" t="s">
        <v>10968</v>
      </c>
      <c r="G33" s="1168">
        <v>113.32</v>
      </c>
      <c r="H33" s="182">
        <f>IF(G33="","",G33-G33*COMPASS!$U$38)</f>
        <v>113.32</v>
      </c>
    </row>
    <row r="34" spans="1:8" ht="17.399999999999999" customHeight="1">
      <c r="A34" s="1152" t="s">
        <v>4185</v>
      </c>
      <c r="B34" s="1162" t="s">
        <v>216</v>
      </c>
      <c r="C34" s="1154" t="s">
        <v>8722</v>
      </c>
      <c r="D34" s="1155" t="s">
        <v>11218</v>
      </c>
      <c r="E34" s="1152">
        <v>1</v>
      </c>
      <c r="F34" s="1160" t="s">
        <v>10968</v>
      </c>
      <c r="G34" s="1168">
        <v>130.12</v>
      </c>
      <c r="H34" s="182">
        <f>IF(G34="","",G34-G34*COMPASS!$U$38)</f>
        <v>130.12</v>
      </c>
    </row>
    <row r="35" spans="1:8" ht="17.399999999999999" customHeight="1">
      <c r="A35" s="1152" t="s">
        <v>4186</v>
      </c>
      <c r="B35" s="1162" t="s">
        <v>216</v>
      </c>
      <c r="C35" s="1154" t="s">
        <v>8723</v>
      </c>
      <c r="D35" s="1155" t="s">
        <v>11219</v>
      </c>
      <c r="E35" s="1152">
        <v>1</v>
      </c>
      <c r="F35" s="1160" t="s">
        <v>10968</v>
      </c>
      <c r="G35" s="1168">
        <v>151.80000000000001</v>
      </c>
      <c r="H35" s="182">
        <f>IF(G35="","",G35-G35*COMPASS!$U$38)</f>
        <v>151.80000000000001</v>
      </c>
    </row>
    <row r="36" spans="1:8" ht="17.399999999999999" customHeight="1">
      <c r="A36" s="1152" t="s">
        <v>4187</v>
      </c>
      <c r="B36" s="1162" t="s">
        <v>216</v>
      </c>
      <c r="C36" s="1154" t="s">
        <v>8724</v>
      </c>
      <c r="D36" s="1155" t="s">
        <v>11220</v>
      </c>
      <c r="E36" s="1152">
        <v>1</v>
      </c>
      <c r="F36" s="1160" t="s">
        <v>10968</v>
      </c>
      <c r="G36" s="1168">
        <v>221.6</v>
      </c>
      <c r="H36" s="182">
        <f>IF(G36="","",G36-G36*COMPASS!$U$38)</f>
        <v>221.6</v>
      </c>
    </row>
    <row r="37" spans="1:8" ht="17.399999999999999" customHeight="1">
      <c r="A37" s="1152" t="s">
        <v>4188</v>
      </c>
      <c r="B37" s="1162" t="s">
        <v>216</v>
      </c>
      <c r="C37" s="1154" t="s">
        <v>8725</v>
      </c>
      <c r="D37" s="1155" t="s">
        <v>11221</v>
      </c>
      <c r="E37" s="1152">
        <v>1</v>
      </c>
      <c r="F37" s="1160" t="s">
        <v>10968</v>
      </c>
      <c r="G37" s="1168">
        <v>23.49</v>
      </c>
      <c r="H37" s="182">
        <f>IF(G37="","",G37-G37*COMPASS!$U$38)</f>
        <v>23.49</v>
      </c>
    </row>
    <row r="38" spans="1:8" ht="17.399999999999999" customHeight="1">
      <c r="A38" s="1152" t="s">
        <v>4189</v>
      </c>
      <c r="B38" s="1162" t="s">
        <v>216</v>
      </c>
      <c r="C38" s="1154" t="s">
        <v>8726</v>
      </c>
      <c r="D38" s="1155" t="s">
        <v>8727</v>
      </c>
      <c r="E38" s="1152">
        <v>1</v>
      </c>
      <c r="F38" s="1160" t="s">
        <v>10968</v>
      </c>
      <c r="G38" s="1168">
        <v>74.540000000000006</v>
      </c>
      <c r="H38" s="182">
        <f>IF(G38="","",G38-G38*COMPASS!$U$38)</f>
        <v>74.540000000000006</v>
      </c>
    </row>
    <row r="39" spans="1:8" ht="17.399999999999999" customHeight="1">
      <c r="A39" s="1152" t="s">
        <v>4190</v>
      </c>
      <c r="B39" s="796" t="s">
        <v>4461</v>
      </c>
      <c r="C39" s="1154" t="s">
        <v>4171</v>
      </c>
      <c r="D39" s="1155" t="s">
        <v>8728</v>
      </c>
      <c r="E39" s="1152">
        <v>1</v>
      </c>
      <c r="F39" s="1164"/>
      <c r="G39" s="1167">
        <v>20.995000000000001</v>
      </c>
      <c r="H39" s="182">
        <f>IF(G39="","",G39-G39*COMPASS!$U$38)</f>
        <v>20.995000000000001</v>
      </c>
    </row>
    <row r="40" spans="1:8" ht="17.399999999999999" customHeight="1">
      <c r="A40" s="1152" t="s">
        <v>4191</v>
      </c>
      <c r="B40" s="1162" t="s">
        <v>216</v>
      </c>
      <c r="C40" s="1154" t="s">
        <v>8729</v>
      </c>
      <c r="D40" s="1155" t="s">
        <v>8730</v>
      </c>
      <c r="E40" s="1152">
        <v>1</v>
      </c>
      <c r="F40" s="1160" t="s">
        <v>10968</v>
      </c>
      <c r="G40" s="1165">
        <v>39.909999999999997</v>
      </c>
      <c r="H40" s="182">
        <f>IF(G40="","",G40-G40*COMPASS!$U$38)</f>
        <v>39.909999999999997</v>
      </c>
    </row>
    <row r="41" spans="1:8" ht="17.399999999999999" customHeight="1">
      <c r="A41" s="1152" t="s">
        <v>4192</v>
      </c>
      <c r="B41" s="1162" t="s">
        <v>216</v>
      </c>
      <c r="C41" s="1154" t="s">
        <v>8731</v>
      </c>
      <c r="D41" s="1155" t="s">
        <v>8732</v>
      </c>
      <c r="E41" s="1152">
        <v>1</v>
      </c>
      <c r="F41" s="1160" t="s">
        <v>10968</v>
      </c>
      <c r="G41" s="1165">
        <v>120.62</v>
      </c>
      <c r="H41" s="182">
        <f>IF(G41="","",G41-G41*COMPASS!$U$38)</f>
        <v>120.62</v>
      </c>
    </row>
    <row r="42" spans="1:8" ht="17.399999999999999" customHeight="1">
      <c r="A42" s="1152" t="s">
        <v>14222</v>
      </c>
      <c r="B42" s="1162" t="s">
        <v>216</v>
      </c>
      <c r="C42" s="1154" t="s">
        <v>14223</v>
      </c>
      <c r="D42" s="1155" t="s">
        <v>14224</v>
      </c>
      <c r="E42" s="1152">
        <v>1</v>
      </c>
      <c r="F42" s="1160" t="s">
        <v>10968</v>
      </c>
      <c r="G42" s="1168">
        <v>53.5</v>
      </c>
      <c r="H42" s="182">
        <f>IF(G42="","",G42-G42*COMPASS!$U$38)</f>
        <v>53.5</v>
      </c>
    </row>
    <row r="43" spans="1:8" ht="17.399999999999999" customHeight="1">
      <c r="A43" s="1152" t="s">
        <v>14225</v>
      </c>
      <c r="B43" s="1162" t="s">
        <v>216</v>
      </c>
      <c r="C43" s="1154" t="s">
        <v>14226</v>
      </c>
      <c r="D43" s="1155" t="s">
        <v>14227</v>
      </c>
      <c r="E43" s="1152">
        <v>1</v>
      </c>
      <c r="F43" s="1160" t="s">
        <v>10968</v>
      </c>
      <c r="G43" s="1168">
        <v>84.41</v>
      </c>
      <c r="H43" s="182">
        <f>IF(G43="","",G43-G43*COMPASS!$U$38)</f>
        <v>84.41</v>
      </c>
    </row>
    <row r="44" spans="1:8" ht="17.399999999999999" customHeight="1">
      <c r="A44" s="1152" t="s">
        <v>14228</v>
      </c>
      <c r="B44" s="1162" t="s">
        <v>216</v>
      </c>
      <c r="C44" s="1154" t="s">
        <v>14229</v>
      </c>
      <c r="D44" s="1155" t="s">
        <v>14230</v>
      </c>
      <c r="E44" s="1152">
        <v>2</v>
      </c>
      <c r="F44" s="1160" t="s">
        <v>10968</v>
      </c>
      <c r="G44" s="1168">
        <v>47.22</v>
      </c>
      <c r="H44" s="182">
        <f>IF(G44="","",G44-G44*COMPASS!$U$38)</f>
        <v>47.22</v>
      </c>
    </row>
    <row r="45" spans="1:8" ht="17.399999999999999" customHeight="1">
      <c r="A45" s="1152" t="s">
        <v>14231</v>
      </c>
      <c r="B45" s="1162" t="s">
        <v>216</v>
      </c>
      <c r="C45" s="1154" t="s">
        <v>14232</v>
      </c>
      <c r="D45" s="1155" t="s">
        <v>14233</v>
      </c>
      <c r="E45" s="1152">
        <v>1</v>
      </c>
      <c r="F45" s="1160" t="s">
        <v>10968</v>
      </c>
      <c r="G45" s="1168">
        <v>349.85</v>
      </c>
      <c r="H45" s="182">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73" t="s">
        <v>11934</v>
      </c>
      <c r="C1" s="1373"/>
      <c r="D1" s="1373"/>
      <c r="E1" s="1373"/>
      <c r="F1" s="1373"/>
      <c r="G1" s="1373"/>
      <c r="H1" s="1373"/>
      <c r="I1" s="1373"/>
      <c r="J1" s="1373"/>
      <c r="K1" s="1373"/>
      <c r="L1" s="1373"/>
    </row>
    <row r="2" spans="2:14" ht="12.75" customHeight="1">
      <c r="B2" s="1373"/>
      <c r="C2" s="1373"/>
      <c r="D2" s="1373"/>
      <c r="E2" s="1373"/>
      <c r="F2" s="1373"/>
      <c r="G2" s="1373"/>
      <c r="H2" s="1373"/>
      <c r="I2" s="1373"/>
      <c r="J2" s="1373"/>
      <c r="K2" s="1373"/>
      <c r="L2" s="1373"/>
    </row>
    <row r="3" spans="2:14">
      <c r="B3" s="1374"/>
      <c r="C3" s="1374"/>
      <c r="D3" s="1374"/>
      <c r="E3" s="1374"/>
      <c r="F3" s="1374"/>
      <c r="G3" s="1374"/>
      <c r="H3" s="1374"/>
      <c r="I3" s="1374"/>
      <c r="J3" s="1374"/>
      <c r="K3" s="1374"/>
      <c r="L3" s="197"/>
    </row>
    <row r="4" spans="2:14">
      <c r="B4" s="647"/>
      <c r="C4" s="647"/>
      <c r="D4" s="647"/>
      <c r="E4" s="647"/>
      <c r="F4" s="647"/>
      <c r="G4" s="647"/>
      <c r="H4" s="647"/>
      <c r="I4" s="647"/>
      <c r="J4" s="647"/>
      <c r="K4" s="647"/>
      <c r="L4" s="197"/>
    </row>
    <row r="5" spans="2:14" ht="12.75" customHeight="1">
      <c r="B5" s="198"/>
      <c r="C5" s="199"/>
      <c r="D5" s="199"/>
      <c r="E5" s="199"/>
      <c r="F5" s="199"/>
      <c r="G5" s="199"/>
      <c r="H5" s="200"/>
      <c r="I5" s="200"/>
      <c r="J5" s="200"/>
      <c r="K5" s="200"/>
      <c r="L5" s="197"/>
    </row>
    <row r="6" spans="2:14" ht="22.8">
      <c r="B6" s="198"/>
      <c r="C6" s="199"/>
      <c r="D6" s="199"/>
      <c r="E6" s="199"/>
      <c r="F6" s="199"/>
      <c r="G6" s="199"/>
      <c r="H6" s="201"/>
      <c r="I6" s="201"/>
      <c r="J6" s="201"/>
      <c r="K6" s="202"/>
      <c r="L6" s="197"/>
    </row>
    <row r="7" spans="2:14" s="205" customFormat="1" ht="10.199999999999999">
      <c r="B7" s="203"/>
      <c r="C7" s="204"/>
      <c r="D7" s="204"/>
      <c r="E7" s="204"/>
      <c r="F7" s="204"/>
      <c r="G7" s="204"/>
      <c r="H7" s="204"/>
      <c r="I7" s="204"/>
      <c r="J7" s="204"/>
      <c r="K7" s="204"/>
      <c r="L7" s="197"/>
    </row>
    <row r="8" spans="2:14" s="205" customFormat="1" ht="10.199999999999999">
      <c r="B8" s="206"/>
      <c r="C8" s="204"/>
      <c r="D8" s="204"/>
      <c r="E8" s="204"/>
      <c r="F8" s="204"/>
      <c r="G8" s="204"/>
      <c r="H8" s="204"/>
      <c r="I8" s="204"/>
      <c r="J8" s="204"/>
      <c r="K8" s="204"/>
      <c r="L8" s="197"/>
    </row>
    <row r="9" spans="2:14" s="205" customFormat="1" ht="10.199999999999999">
      <c r="B9" s="206"/>
      <c r="C9" s="204"/>
      <c r="D9" s="204"/>
      <c r="E9" s="204"/>
      <c r="F9" s="204"/>
      <c r="G9" s="204"/>
      <c r="H9" s="204"/>
      <c r="I9" s="204"/>
      <c r="J9" s="204"/>
      <c r="K9" s="204"/>
      <c r="L9" s="197"/>
    </row>
    <row r="10" spans="2:14" s="205" customFormat="1" ht="10.199999999999999">
      <c r="B10" s="206"/>
      <c r="C10" s="204"/>
      <c r="D10" s="204"/>
      <c r="E10" s="204"/>
      <c r="F10" s="204"/>
      <c r="G10" s="204"/>
      <c r="H10" s="204"/>
      <c r="I10" s="204"/>
      <c r="J10" s="204"/>
      <c r="K10" s="204"/>
      <c r="L10" s="197"/>
    </row>
    <row r="11" spans="2:14" s="205" customFormat="1">
      <c r="B11" s="206"/>
      <c r="C11" s="204"/>
      <c r="D11" s="204"/>
      <c r="E11" s="204"/>
      <c r="F11" s="204"/>
      <c r="G11" s="204"/>
      <c r="H11" s="204"/>
      <c r="I11" s="204"/>
      <c r="J11" s="204"/>
      <c r="K11" s="204"/>
      <c r="L11" s="197"/>
      <c r="M11"/>
      <c r="N11"/>
    </row>
    <row r="12" spans="2:14" s="205" customFormat="1">
      <c r="B12" s="207"/>
      <c r="C12" s="204"/>
      <c r="D12" s="204"/>
      <c r="E12" s="204"/>
      <c r="F12" s="204"/>
      <c r="G12" s="204"/>
      <c r="H12" s="204"/>
      <c r="I12" s="204"/>
      <c r="J12" s="204"/>
      <c r="K12" s="204"/>
      <c r="L12" s="197"/>
      <c r="M12"/>
      <c r="N12"/>
    </row>
    <row r="13" spans="2:14" s="205" customFormat="1">
      <c r="B13" s="206"/>
      <c r="C13" s="204"/>
      <c r="D13" s="204"/>
      <c r="E13" s="204"/>
      <c r="F13" s="204"/>
      <c r="G13" s="204"/>
      <c r="H13" s="204"/>
      <c r="I13" s="204"/>
      <c r="J13" s="204"/>
      <c r="K13" s="204"/>
      <c r="L13" s="197"/>
      <c r="M13"/>
      <c r="N13"/>
    </row>
    <row r="14" spans="2:14" s="205" customFormat="1">
      <c r="B14" s="203"/>
      <c r="C14" s="204"/>
      <c r="D14" s="204"/>
      <c r="E14" s="204"/>
      <c r="F14" s="204"/>
      <c r="G14" s="204"/>
      <c r="H14" s="204"/>
      <c r="I14" s="204"/>
      <c r="J14" s="204"/>
      <c r="K14" s="204"/>
      <c r="L14" s="197"/>
      <c r="M14"/>
      <c r="N14"/>
    </row>
    <row r="15" spans="2:14" s="205" customFormat="1">
      <c r="B15" s="206"/>
      <c r="C15" s="204"/>
      <c r="D15" s="204"/>
      <c r="E15" s="204"/>
      <c r="F15" s="204"/>
      <c r="G15" s="204"/>
      <c r="H15" s="204"/>
      <c r="I15" s="204"/>
      <c r="J15" s="204"/>
      <c r="K15" s="204"/>
      <c r="L15" s="197"/>
      <c r="M15"/>
      <c r="N15"/>
    </row>
    <row r="16" spans="2:14" s="205" customFormat="1">
      <c r="B16" s="206"/>
      <c r="C16" s="204"/>
      <c r="D16" s="204"/>
      <c r="E16" s="204"/>
      <c r="F16" s="204"/>
      <c r="G16" s="204"/>
      <c r="H16" s="204"/>
      <c r="I16" s="204"/>
      <c r="J16" s="204"/>
      <c r="K16" s="204"/>
      <c r="L16" s="197"/>
      <c r="M16"/>
      <c r="N16"/>
    </row>
    <row r="17" spans="2:14" s="205" customFormat="1">
      <c r="B17" s="206"/>
      <c r="C17" s="204"/>
      <c r="D17" s="204"/>
      <c r="E17" s="204"/>
      <c r="F17" s="204"/>
      <c r="G17" s="204"/>
      <c r="H17" s="204"/>
      <c r="I17" s="204"/>
      <c r="J17" s="204"/>
      <c r="K17" s="204"/>
      <c r="L17" s="197"/>
      <c r="M17"/>
      <c r="N17"/>
    </row>
    <row r="18" spans="2:14" s="205" customFormat="1">
      <c r="B18" s="206"/>
      <c r="C18" s="204"/>
      <c r="D18" s="204"/>
      <c r="E18" s="204"/>
      <c r="F18" s="204"/>
      <c r="G18" s="204"/>
      <c r="H18" s="204"/>
      <c r="I18" s="204"/>
      <c r="J18" s="204"/>
      <c r="K18" s="204"/>
      <c r="L18" s="197"/>
      <c r="M18"/>
      <c r="N18"/>
    </row>
    <row r="19" spans="2:14" s="205" customFormat="1">
      <c r="B19" s="207"/>
      <c r="C19" s="204"/>
      <c r="D19" s="204"/>
      <c r="E19" s="204"/>
      <c r="F19" s="204"/>
      <c r="G19" s="204"/>
      <c r="H19" s="204"/>
      <c r="I19" s="204"/>
      <c r="J19" s="204"/>
      <c r="K19" s="204"/>
      <c r="L19" s="197"/>
      <c r="M19"/>
      <c r="N19"/>
    </row>
    <row r="20" spans="2:14" s="205" customFormat="1">
      <c r="B20" s="206"/>
      <c r="C20" s="204"/>
      <c r="D20" s="204"/>
      <c r="E20" s="204"/>
      <c r="F20" s="204"/>
      <c r="G20" s="204"/>
      <c r="H20" s="204"/>
      <c r="I20" s="204"/>
      <c r="J20" s="204"/>
      <c r="K20" s="204"/>
      <c r="L20" s="197"/>
      <c r="M20"/>
      <c r="N20"/>
    </row>
    <row r="21" spans="2:14" s="205" customFormat="1">
      <c r="B21" s="203"/>
      <c r="C21" s="204"/>
      <c r="D21" s="204"/>
      <c r="E21" s="204"/>
      <c r="F21" s="204"/>
      <c r="G21" s="204"/>
      <c r="H21" s="204"/>
      <c r="I21" s="204"/>
      <c r="J21" s="204"/>
      <c r="K21" s="204"/>
      <c r="L21" s="197"/>
      <c r="M21"/>
      <c r="N21"/>
    </row>
    <row r="22" spans="2:14" s="205" customFormat="1">
      <c r="B22" s="206"/>
      <c r="C22" s="204"/>
      <c r="D22" s="204"/>
      <c r="E22" s="204"/>
      <c r="F22" s="204"/>
      <c r="G22" s="204"/>
      <c r="H22" s="204"/>
      <c r="I22" s="204"/>
      <c r="J22" s="204"/>
      <c r="K22" s="204"/>
      <c r="L22" s="197"/>
      <c r="M22"/>
      <c r="N22"/>
    </row>
    <row r="23" spans="2:14" s="205" customFormat="1">
      <c r="B23" s="206"/>
      <c r="C23" s="204"/>
      <c r="D23" s="204"/>
      <c r="E23" s="204"/>
      <c r="F23" s="204"/>
      <c r="G23" s="204"/>
      <c r="H23" s="204"/>
      <c r="I23" s="204"/>
      <c r="J23" s="204"/>
      <c r="K23" s="204"/>
      <c r="L23" s="197"/>
      <c r="M23"/>
      <c r="N23"/>
    </row>
    <row r="24" spans="2:14" s="205" customFormat="1">
      <c r="B24" s="1375"/>
      <c r="C24" s="1375"/>
      <c r="D24" s="1375"/>
      <c r="E24" s="1375"/>
      <c r="F24" s="1375"/>
      <c r="G24" s="1375"/>
      <c r="H24" s="1375"/>
      <c r="I24" s="1375"/>
      <c r="J24" s="1375"/>
      <c r="K24" s="1375"/>
      <c r="L24" s="1375"/>
      <c r="M24"/>
      <c r="N24"/>
    </row>
    <row r="25" spans="2:14" s="205" customFormat="1">
      <c r="B25" s="1375"/>
      <c r="C25" s="1375"/>
      <c r="D25" s="1375"/>
      <c r="E25" s="1375"/>
      <c r="F25" s="1375"/>
      <c r="G25" s="1375"/>
      <c r="H25" s="1375"/>
      <c r="I25" s="1375"/>
      <c r="J25" s="1375"/>
      <c r="K25" s="1375"/>
      <c r="L25" s="1375"/>
      <c r="M25"/>
      <c r="N25"/>
    </row>
    <row r="26" spans="2:14" s="205" customFormat="1">
      <c r="B26" s="1375"/>
      <c r="C26" s="1375"/>
      <c r="D26" s="1375"/>
      <c r="E26" s="1375"/>
      <c r="F26" s="1375"/>
      <c r="G26" s="1375"/>
      <c r="H26" s="1375"/>
      <c r="I26" s="1375"/>
      <c r="J26" s="1375"/>
      <c r="K26" s="1375"/>
      <c r="L26" s="1375"/>
      <c r="M26"/>
      <c r="N26"/>
    </row>
    <row r="27" spans="2:14" s="205" customFormat="1">
      <c r="B27" s="1375"/>
      <c r="C27" s="1375"/>
      <c r="D27" s="1375"/>
      <c r="E27" s="1375"/>
      <c r="F27" s="1375"/>
      <c r="G27" s="1375"/>
      <c r="H27" s="1375"/>
      <c r="I27" s="1375"/>
      <c r="J27" s="1375"/>
      <c r="K27" s="1375"/>
      <c r="L27" s="1375"/>
      <c r="M27"/>
      <c r="N27"/>
    </row>
    <row r="28" spans="2:14" s="205" customFormat="1">
      <c r="B28" s="772"/>
      <c r="C28" s="204"/>
      <c r="D28" s="204"/>
      <c r="E28" s="208"/>
      <c r="F28" s="204"/>
      <c r="G28" s="204"/>
      <c r="H28" s="204"/>
      <c r="I28" s="204"/>
      <c r="J28" s="204"/>
      <c r="K28" s="204"/>
      <c r="L28" s="197"/>
      <c r="M28"/>
      <c r="N28"/>
    </row>
    <row r="29" spans="2:14" s="205" customFormat="1" ht="14.85" customHeight="1">
      <c r="B29" s="773"/>
      <c r="C29" s="731" t="s">
        <v>3325</v>
      </c>
      <c r="D29" s="210"/>
      <c r="E29" s="211"/>
      <c r="F29" s="732" t="s">
        <v>29</v>
      </c>
      <c r="G29" s="210"/>
      <c r="H29" s="210"/>
      <c r="I29" s="732" t="s">
        <v>27</v>
      </c>
      <c r="J29" s="212"/>
      <c r="K29" s="212"/>
      <c r="L29" s="210"/>
    </row>
    <row r="30" spans="2:14" s="205" customFormat="1" ht="14.85" customHeight="1">
      <c r="B30" s="773"/>
      <c r="C30" s="213" t="s">
        <v>9649</v>
      </c>
      <c r="D30" s="210"/>
      <c r="E30" s="211"/>
      <c r="F30" s="212" t="s">
        <v>9849</v>
      </c>
      <c r="G30" s="210"/>
      <c r="H30" s="210"/>
      <c r="I30" s="212" t="s">
        <v>4697</v>
      </c>
      <c r="J30" s="212"/>
      <c r="K30" s="212"/>
      <c r="L30" s="210"/>
    </row>
    <row r="31" spans="2:14" s="205" customFormat="1" ht="14.85" customHeight="1">
      <c r="B31" s="773"/>
      <c r="C31" s="213" t="s">
        <v>9650</v>
      </c>
      <c r="D31" s="210"/>
      <c r="E31" s="211"/>
      <c r="F31" s="212" t="s">
        <v>9850</v>
      </c>
      <c r="G31" s="210"/>
      <c r="H31" s="210"/>
      <c r="I31" s="212" t="s">
        <v>4698</v>
      </c>
      <c r="J31" s="212"/>
      <c r="K31" s="212"/>
      <c r="L31" s="212"/>
    </row>
    <row r="32" spans="2:14" s="205" customFormat="1" ht="14.85" customHeight="1">
      <c r="B32" s="773"/>
      <c r="C32" s="213" t="s">
        <v>9651</v>
      </c>
      <c r="D32" s="210"/>
      <c r="E32" s="211"/>
      <c r="F32" s="212" t="s">
        <v>9653</v>
      </c>
      <c r="G32" s="212"/>
      <c r="H32" s="210"/>
      <c r="I32" s="212" t="s">
        <v>9654</v>
      </c>
      <c r="J32" s="212"/>
      <c r="K32" s="212"/>
      <c r="L32" s="212"/>
    </row>
    <row r="33" spans="2:12" s="205" customFormat="1" ht="14.85" customHeight="1">
      <c r="B33" s="773"/>
      <c r="C33" s="213" t="s">
        <v>9652</v>
      </c>
      <c r="D33" s="210"/>
      <c r="E33" s="211"/>
      <c r="F33" s="212" t="s">
        <v>9851</v>
      </c>
      <c r="G33" s="212"/>
      <c r="H33" s="210"/>
      <c r="I33" s="212" t="s">
        <v>9655</v>
      </c>
      <c r="J33" s="212"/>
      <c r="K33" s="212"/>
      <c r="L33" s="212"/>
    </row>
    <row r="34" spans="2:12" s="205" customFormat="1" ht="14.85" customHeight="1">
      <c r="B34" s="773"/>
      <c r="C34" s="214"/>
      <c r="D34" s="210"/>
      <c r="E34" s="211"/>
      <c r="F34" s="302"/>
      <c r="G34" s="212"/>
      <c r="H34" s="210"/>
      <c r="I34" s="302"/>
      <c r="J34" s="212"/>
      <c r="K34" s="211"/>
      <c r="L34" s="211"/>
    </row>
    <row r="35" spans="2:12" s="205" customFormat="1" ht="14.85" customHeight="1">
      <c r="B35" s="773"/>
      <c r="C35" s="215"/>
      <c r="D35" s="211"/>
      <c r="E35" s="211"/>
      <c r="F35" s="211"/>
      <c r="G35" s="211"/>
      <c r="H35" s="211"/>
      <c r="I35" s="211"/>
      <c r="J35" s="211"/>
      <c r="K35" s="211"/>
      <c r="L35" s="211"/>
    </row>
    <row r="36" spans="2:12" s="205" customFormat="1" ht="14.85" customHeight="1">
      <c r="B36" s="773"/>
      <c r="C36" s="209"/>
      <c r="D36" s="212"/>
      <c r="E36" s="211"/>
      <c r="F36" s="212"/>
      <c r="G36" s="212"/>
      <c r="H36" s="212"/>
      <c r="I36" s="212"/>
      <c r="J36" s="212"/>
      <c r="K36" s="211"/>
      <c r="L36" s="211"/>
    </row>
    <row r="37" spans="2:12" s="205" customFormat="1" ht="14.85" customHeight="1">
      <c r="B37" s="773"/>
      <c r="C37" s="731" t="s">
        <v>1761</v>
      </c>
      <c r="D37" s="212"/>
      <c r="E37" s="211"/>
      <c r="F37" s="732" t="s">
        <v>1762</v>
      </c>
      <c r="G37" s="210"/>
      <c r="H37" s="212"/>
      <c r="I37" s="732" t="s">
        <v>30</v>
      </c>
      <c r="J37" s="212"/>
      <c r="K37" s="211"/>
      <c r="L37" s="211"/>
    </row>
    <row r="38" spans="2:12" s="205" customFormat="1" ht="14.85" customHeight="1">
      <c r="B38" s="773"/>
      <c r="C38" s="213" t="s">
        <v>4693</v>
      </c>
      <c r="D38" s="212"/>
      <c r="E38" s="211"/>
      <c r="F38" s="212" t="s">
        <v>1763</v>
      </c>
      <c r="G38" s="210"/>
      <c r="H38" s="212"/>
      <c r="I38" s="216" t="s">
        <v>9852</v>
      </c>
      <c r="J38" s="212"/>
      <c r="K38" s="212"/>
      <c r="L38" s="212"/>
    </row>
    <row r="39" spans="2:12" s="205" customFormat="1" ht="14.85" customHeight="1">
      <c r="B39" s="773"/>
      <c r="C39" s="213" t="s">
        <v>4694</v>
      </c>
      <c r="D39" s="212"/>
      <c r="E39" s="211"/>
      <c r="F39" s="212" t="s">
        <v>1764</v>
      </c>
      <c r="G39" s="210"/>
      <c r="H39" s="212"/>
      <c r="I39" s="216" t="s">
        <v>1765</v>
      </c>
      <c r="J39" s="212"/>
      <c r="K39" s="210"/>
      <c r="L39" s="211"/>
    </row>
    <row r="40" spans="2:12" s="205" customFormat="1" ht="14.85" customHeight="1">
      <c r="B40" s="773"/>
      <c r="C40" s="213" t="s">
        <v>4696</v>
      </c>
      <c r="D40" s="212"/>
      <c r="E40" s="211"/>
      <c r="F40" s="212" t="s">
        <v>9656</v>
      </c>
      <c r="G40" s="210"/>
      <c r="H40" s="212"/>
      <c r="I40" s="216" t="s">
        <v>1235</v>
      </c>
      <c r="J40" s="212"/>
      <c r="K40" s="210"/>
      <c r="L40" s="211"/>
    </row>
    <row r="41" spans="2:12" s="205" customFormat="1" ht="14.85" customHeight="1">
      <c r="B41" s="773"/>
      <c r="C41" s="213" t="s">
        <v>4695</v>
      </c>
      <c r="D41" s="212"/>
      <c r="E41" s="211"/>
      <c r="F41" s="212" t="s">
        <v>9657</v>
      </c>
      <c r="G41" s="210"/>
      <c r="H41" s="212"/>
      <c r="I41" s="216" t="s">
        <v>9658</v>
      </c>
      <c r="J41" s="212"/>
      <c r="K41" s="210"/>
      <c r="L41" s="211"/>
    </row>
    <row r="42" spans="2:12" s="205" customFormat="1" ht="14.85" customHeight="1">
      <c r="B42" s="773"/>
      <c r="C42" s="214"/>
      <c r="D42" s="212"/>
      <c r="E42" s="211"/>
      <c r="F42" s="302"/>
      <c r="G42" s="210"/>
      <c r="H42" s="212"/>
      <c r="I42" s="216" t="s">
        <v>9659</v>
      </c>
      <c r="J42" s="212"/>
      <c r="K42" s="210"/>
      <c r="L42" s="211"/>
    </row>
    <row r="43" spans="2:12" s="205" customFormat="1" ht="14.85" customHeight="1">
      <c r="B43" s="773"/>
      <c r="C43" s="218"/>
      <c r="D43" s="210"/>
      <c r="E43" s="211"/>
      <c r="F43" s="219"/>
      <c r="G43" s="210"/>
      <c r="H43" s="212"/>
      <c r="I43" s="302"/>
      <c r="J43" s="212"/>
      <c r="K43" s="210"/>
      <c r="L43" s="211"/>
    </row>
    <row r="44" spans="2:12" s="205" customFormat="1" ht="14.85" customHeight="1">
      <c r="B44" s="773"/>
      <c r="C44" s="215"/>
      <c r="D44" s="212"/>
      <c r="E44" s="211"/>
      <c r="F44" s="212"/>
      <c r="G44" s="212"/>
      <c r="H44" s="212"/>
      <c r="I44" s="212"/>
      <c r="J44" s="212"/>
      <c r="K44" s="210"/>
      <c r="L44" s="211"/>
    </row>
    <row r="45" spans="2:12" s="205" customFormat="1" ht="14.85" customHeight="1">
      <c r="B45" s="773"/>
      <c r="C45" s="732" t="s">
        <v>4551</v>
      </c>
      <c r="D45" s="211"/>
      <c r="E45" s="211"/>
      <c r="F45" s="733" t="s">
        <v>28</v>
      </c>
      <c r="G45" s="211"/>
      <c r="H45" s="212"/>
      <c r="I45" s="732" t="s">
        <v>11981</v>
      </c>
      <c r="J45" s="212"/>
      <c r="K45" s="211"/>
      <c r="L45" s="210"/>
    </row>
    <row r="46" spans="2:12" s="205" customFormat="1" ht="14.85" customHeight="1">
      <c r="B46" s="773"/>
      <c r="C46" s="212" t="s">
        <v>4552</v>
      </c>
      <c r="D46" s="211"/>
      <c r="E46" s="211"/>
      <c r="F46" s="212" t="s">
        <v>562</v>
      </c>
      <c r="G46" s="211"/>
      <c r="H46" s="212"/>
      <c r="I46" s="774" t="s">
        <v>11988</v>
      </c>
      <c r="J46" s="212"/>
      <c r="K46" s="211"/>
      <c r="L46" s="212"/>
    </row>
    <row r="47" spans="2:12" s="205" customFormat="1" ht="14.85" customHeight="1">
      <c r="B47" s="773"/>
      <c r="C47" s="212" t="s">
        <v>4553</v>
      </c>
      <c r="D47" s="211"/>
      <c r="E47" s="211"/>
      <c r="F47" s="212" t="s">
        <v>591</v>
      </c>
      <c r="G47" s="211"/>
      <c r="H47" s="212"/>
      <c r="I47" s="774" t="s">
        <v>11989</v>
      </c>
      <c r="J47" s="212"/>
      <c r="K47" s="216"/>
      <c r="L47" s="211"/>
    </row>
    <row r="48" spans="2:12" s="205" customFormat="1" ht="14.85" customHeight="1">
      <c r="B48" s="773"/>
      <c r="C48" s="302"/>
      <c r="D48" s="211"/>
      <c r="E48" s="211"/>
      <c r="F48" s="212" t="s">
        <v>9660</v>
      </c>
      <c r="G48" s="211"/>
      <c r="H48" s="212"/>
      <c r="I48" s="734" t="s">
        <v>11982</v>
      </c>
      <c r="J48" s="212"/>
      <c r="K48" s="216"/>
      <c r="L48" s="211"/>
    </row>
    <row r="49" spans="2:12" ht="14.85" customHeight="1">
      <c r="B49" s="218"/>
      <c r="C49" s="212"/>
      <c r="D49" s="216"/>
      <c r="E49" s="216"/>
      <c r="F49" s="212" t="s">
        <v>9661</v>
      </c>
      <c r="G49" s="216"/>
      <c r="H49" s="212"/>
      <c r="I49" s="774" t="s">
        <v>11990</v>
      </c>
      <c r="J49" s="212"/>
      <c r="K49" s="216"/>
      <c r="L49" s="216"/>
    </row>
    <row r="50" spans="2:12" ht="14.85" customHeight="1">
      <c r="B50" s="217"/>
      <c r="C50" s="212"/>
      <c r="D50" s="216"/>
      <c r="E50" s="216"/>
      <c r="F50" s="302"/>
      <c r="G50" s="212"/>
      <c r="H50" s="210"/>
      <c r="I50" s="216" t="s">
        <v>9652</v>
      </c>
      <c r="J50" s="216"/>
      <c r="K50" s="216"/>
      <c r="L50" s="216"/>
    </row>
    <row r="51" spans="2:12" ht="14.85" customHeight="1">
      <c r="B51" s="220"/>
      <c r="C51" s="216"/>
      <c r="D51" s="216"/>
      <c r="E51" s="216"/>
      <c r="F51" s="216"/>
      <c r="G51" s="216"/>
      <c r="H51" s="212"/>
      <c r="I51" s="212"/>
      <c r="J51" s="216"/>
      <c r="K51" s="216"/>
      <c r="L51" s="216"/>
    </row>
    <row r="52" spans="2:12" ht="14.85" customHeight="1">
      <c r="B52" s="221"/>
      <c r="C52" s="222"/>
      <c r="D52" s="222"/>
      <c r="E52" s="222"/>
      <c r="F52" s="222"/>
      <c r="G52" s="222"/>
      <c r="H52" s="222"/>
      <c r="I52" s="222"/>
      <c r="J52" s="222"/>
      <c r="K52" s="222"/>
      <c r="L52" s="222"/>
    </row>
    <row r="53" spans="2:12">
      <c r="B53" s="221"/>
      <c r="C53" s="222"/>
      <c r="D53" s="222"/>
      <c r="E53" s="222"/>
      <c r="F53" s="222"/>
      <c r="G53" s="222"/>
      <c r="H53" s="222"/>
      <c r="I53" s="222"/>
      <c r="J53" s="223"/>
      <c r="K53" s="204"/>
      <c r="L53" s="204"/>
    </row>
    <row r="54" spans="2:12" s="205" customFormat="1" ht="10.199999999999999">
      <c r="B54" s="224"/>
      <c r="C54" s="208"/>
      <c r="D54" s="208"/>
      <c r="E54" s="208"/>
      <c r="F54" s="208"/>
      <c r="G54" s="208"/>
      <c r="H54" s="204"/>
      <c r="I54" s="204"/>
      <c r="J54" s="204"/>
      <c r="K54" s="204"/>
      <c r="L54" s="204"/>
    </row>
    <row r="55" spans="2:12" s="205" customFormat="1" ht="13.8">
      <c r="B55" s="225"/>
      <c r="C55" s="197"/>
      <c r="D55" s="208"/>
      <c r="E55" s="197"/>
      <c r="F55" s="226"/>
      <c r="G55" s="197"/>
      <c r="H55" s="202"/>
      <c r="I55" s="208"/>
      <c r="J55" s="202"/>
      <c r="K55" s="204"/>
      <c r="L55" s="204"/>
    </row>
    <row r="56" spans="2:12" s="205" customFormat="1" ht="10.199999999999999">
      <c r="B56" s="206"/>
      <c r="C56" s="204"/>
      <c r="D56" s="204"/>
      <c r="E56" s="204"/>
      <c r="F56" s="204"/>
      <c r="G56" s="204"/>
      <c r="H56" s="204"/>
      <c r="I56" s="204"/>
      <c r="J56" s="204"/>
      <c r="K56" s="204"/>
      <c r="L56" s="204"/>
    </row>
    <row r="57" spans="2:12" ht="13.8">
      <c r="B57" s="227"/>
      <c r="C57" s="197"/>
      <c r="D57" s="228"/>
      <c r="E57" s="228"/>
      <c r="F57" s="228"/>
      <c r="G57" s="208"/>
      <c r="H57" s="202"/>
      <c r="I57" s="226"/>
      <c r="J57" s="202"/>
      <c r="K57" s="204"/>
      <c r="L57" s="204"/>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1"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A5" sqref="A5"/>
    </sheetView>
  </sheetViews>
  <sheetFormatPr defaultColWidth="9.44140625" defaultRowHeight="13.2"/>
  <cols>
    <col min="1" max="1" width="17.44140625" style="49" customWidth="1"/>
    <col min="2" max="2" width="4" style="149" customWidth="1"/>
    <col min="3" max="3" width="13" style="50" customWidth="1"/>
    <col min="4" max="4" width="45.5546875" style="50" customWidth="1"/>
    <col min="5" max="5" width="4.5546875" style="149" customWidth="1"/>
    <col min="6" max="6" width="4.5546875" style="51" customWidth="1"/>
    <col min="7" max="7" width="11.44140625" style="234" customWidth="1"/>
    <col min="8" max="8" width="9.44140625" style="169" customWidth="1"/>
    <col min="9" max="16" width="9" style="49" customWidth="1"/>
    <col min="17" max="16384" width="9.44140625" style="49"/>
  </cols>
  <sheetData>
    <row r="1" spans="1:8">
      <c r="A1" s="53" t="str">
        <f>'LS CABLE'!A1</f>
        <v>Listino Febbraio26</v>
      </c>
      <c r="B1" s="419"/>
      <c r="C1" s="54"/>
      <c r="D1" s="1376" t="s">
        <v>11933</v>
      </c>
      <c r="E1" s="1377"/>
      <c r="F1" s="1377"/>
      <c r="G1" s="1377"/>
      <c r="H1" s="157"/>
    </row>
    <row r="2" spans="1:8" ht="13.8" thickBot="1">
      <c r="A2" s="55"/>
      <c r="B2" s="85"/>
      <c r="C2" s="56"/>
      <c r="D2" s="93"/>
      <c r="E2" s="85"/>
      <c r="F2" s="58"/>
      <c r="G2" s="57"/>
      <c r="H2" s="166" t="s">
        <v>190</v>
      </c>
    </row>
    <row r="3" spans="1:8" ht="25.8">
      <c r="A3" s="24" t="s">
        <v>3811</v>
      </c>
      <c r="B3" s="16"/>
      <c r="C3" s="136"/>
      <c r="D3" s="145"/>
      <c r="E3" s="65"/>
      <c r="F3" s="146"/>
      <c r="G3" s="59"/>
      <c r="H3" s="167"/>
    </row>
    <row r="4" spans="1:8" s="148" customFormat="1" ht="10.199999999999999">
      <c r="A4" s="68" t="str">
        <f>'LS CABLE'!A4</f>
        <v>Cod. Compass</v>
      </c>
      <c r="B4" s="137"/>
      <c r="C4" s="621" t="s">
        <v>217</v>
      </c>
      <c r="D4" s="621" t="s">
        <v>219</v>
      </c>
      <c r="E4" s="137" t="s">
        <v>490</v>
      </c>
      <c r="F4" s="147"/>
      <c r="G4" s="233" t="s">
        <v>189</v>
      </c>
      <c r="H4" s="170" t="s">
        <v>491</v>
      </c>
    </row>
    <row r="5" spans="1:8" ht="26.1" customHeight="1">
      <c r="A5" s="418" t="s">
        <v>12355</v>
      </c>
      <c r="B5" s="418"/>
      <c r="C5" s="418"/>
      <c r="D5" s="619"/>
      <c r="E5" s="235"/>
      <c r="F5" s="235"/>
      <c r="G5" s="1169"/>
      <c r="H5" s="155" t="str">
        <f>IF(G5="","",G5-G5*COMPASS!$U$13)</f>
        <v/>
      </c>
    </row>
    <row r="6" spans="1:8" ht="15.6" customHeight="1">
      <c r="A6" s="72" t="s">
        <v>4052</v>
      </c>
      <c r="B6" s="73" t="s">
        <v>216</v>
      </c>
      <c r="C6" s="410" t="s">
        <v>3833</v>
      </c>
      <c r="D6" s="1170" t="s">
        <v>12378</v>
      </c>
      <c r="E6" s="127">
        <v>1</v>
      </c>
      <c r="F6" s="1171" t="s">
        <v>10968</v>
      </c>
      <c r="G6" s="1172">
        <v>9590.91</v>
      </c>
      <c r="H6" s="156">
        <f>IF(G6="","",G6-G6*COMPASS!$U$41)</f>
        <v>9590.91</v>
      </c>
    </row>
    <row r="7" spans="1:8">
      <c r="A7" s="72" t="s">
        <v>4056</v>
      </c>
      <c r="B7" s="73" t="s">
        <v>216</v>
      </c>
      <c r="C7" s="410" t="s">
        <v>3837</v>
      </c>
      <c r="D7" s="1170" t="s">
        <v>12382</v>
      </c>
      <c r="E7" s="127">
        <v>1</v>
      </c>
      <c r="F7" s="1171" t="s">
        <v>10968</v>
      </c>
      <c r="G7" s="1172">
        <v>10449.780000000001</v>
      </c>
      <c r="H7" s="156">
        <f>IF(G7="","",G7-G7*COMPASS!$U$41)</f>
        <v>10449.780000000001</v>
      </c>
    </row>
    <row r="8" spans="1:8">
      <c r="A8" s="72" t="s">
        <v>4057</v>
      </c>
      <c r="B8" s="73" t="s">
        <v>216</v>
      </c>
      <c r="C8" s="410" t="s">
        <v>3838</v>
      </c>
      <c r="D8" s="1170" t="s">
        <v>12383</v>
      </c>
      <c r="E8" s="127">
        <v>1</v>
      </c>
      <c r="F8" s="1171" t="s">
        <v>10968</v>
      </c>
      <c r="G8" s="1172">
        <v>15556</v>
      </c>
      <c r="H8" s="156">
        <f>IF(G8="","",G8-G8*COMPASS!$U$41)</f>
        <v>15556</v>
      </c>
    </row>
    <row r="9" spans="1:8">
      <c r="A9" s="72" t="s">
        <v>4061</v>
      </c>
      <c r="B9" s="73" t="s">
        <v>216</v>
      </c>
      <c r="C9" s="410" t="s">
        <v>3842</v>
      </c>
      <c r="D9" s="1170" t="s">
        <v>12387</v>
      </c>
      <c r="E9" s="127">
        <v>1</v>
      </c>
      <c r="F9" s="1171" t="s">
        <v>10968</v>
      </c>
      <c r="G9" s="1172">
        <v>11143.01</v>
      </c>
      <c r="H9" s="156">
        <f>IF(G9="","",G9-G9*COMPASS!$U$41)</f>
        <v>11143.01</v>
      </c>
    </row>
    <row r="10" spans="1:8">
      <c r="A10" s="72" t="s">
        <v>4062</v>
      </c>
      <c r="B10" s="73" t="s">
        <v>216</v>
      </c>
      <c r="C10" s="410" t="s">
        <v>3843</v>
      </c>
      <c r="D10" s="1170" t="s">
        <v>12388</v>
      </c>
      <c r="E10" s="127">
        <v>1</v>
      </c>
      <c r="F10" s="1171" t="s">
        <v>10968</v>
      </c>
      <c r="G10" s="1172">
        <v>15616.61</v>
      </c>
      <c r="H10" s="156">
        <f>IF(G10="","",G10-G10*COMPASS!$U$41)</f>
        <v>15616.61</v>
      </c>
    </row>
    <row r="11" spans="1:8">
      <c r="A11" s="72" t="s">
        <v>4058</v>
      </c>
      <c r="B11" s="73" t="s">
        <v>216</v>
      </c>
      <c r="C11" s="410" t="s">
        <v>3839</v>
      </c>
      <c r="D11" s="1170" t="s">
        <v>12384</v>
      </c>
      <c r="E11" s="127">
        <v>1</v>
      </c>
      <c r="F11" s="1171" t="s">
        <v>10968</v>
      </c>
      <c r="G11" s="1172">
        <v>10331.75</v>
      </c>
      <c r="H11" s="156">
        <f>IF(G11="","",G11-G11*COMPASS!$U$41)</f>
        <v>10331.75</v>
      </c>
    </row>
    <row r="12" spans="1:8">
      <c r="A12" s="72" t="s">
        <v>4066</v>
      </c>
      <c r="B12" s="73" t="s">
        <v>216</v>
      </c>
      <c r="C12" s="410" t="s">
        <v>3847</v>
      </c>
      <c r="D12" s="1170" t="s">
        <v>12392</v>
      </c>
      <c r="E12" s="127">
        <v>1</v>
      </c>
      <c r="F12" s="1171" t="s">
        <v>10968</v>
      </c>
      <c r="G12" s="1172">
        <v>12324.37</v>
      </c>
      <c r="H12" s="156">
        <f>IF(G12="","",G12-G12*COMPASS!$U$41)</f>
        <v>12324.37</v>
      </c>
    </row>
    <row r="13" spans="1:8">
      <c r="A13" s="72" t="s">
        <v>4067</v>
      </c>
      <c r="B13" s="73" t="s">
        <v>216</v>
      </c>
      <c r="C13" s="410" t="s">
        <v>3848</v>
      </c>
      <c r="D13" s="1170" t="s">
        <v>12393</v>
      </c>
      <c r="E13" s="127">
        <v>1</v>
      </c>
      <c r="F13" s="1171" t="s">
        <v>10968</v>
      </c>
      <c r="G13" s="1172">
        <v>17481.48</v>
      </c>
      <c r="H13" s="156">
        <f>IF(G13="","",G13-G13*COMPASS!$U$41)</f>
        <v>17481.48</v>
      </c>
    </row>
    <row r="14" spans="1:8">
      <c r="A14" s="72" t="s">
        <v>4063</v>
      </c>
      <c r="B14" s="73" t="s">
        <v>216</v>
      </c>
      <c r="C14" s="410" t="s">
        <v>3844</v>
      </c>
      <c r="D14" s="1170" t="s">
        <v>12389</v>
      </c>
      <c r="E14" s="127">
        <v>1</v>
      </c>
      <c r="F14" s="1171" t="s">
        <v>10968</v>
      </c>
      <c r="G14" s="1172">
        <v>11580.65</v>
      </c>
      <c r="H14" s="156">
        <f>IF(G14="","",G14-G14*COMPASS!$U$41)</f>
        <v>11580.65</v>
      </c>
    </row>
    <row r="15" spans="1:8">
      <c r="A15" s="72" t="s">
        <v>4070</v>
      </c>
      <c r="B15" s="73" t="s">
        <v>216</v>
      </c>
      <c r="C15" s="410" t="s">
        <v>3851</v>
      </c>
      <c r="D15" s="1170" t="s">
        <v>12396</v>
      </c>
      <c r="E15" s="127">
        <v>1</v>
      </c>
      <c r="F15" s="1171" t="s">
        <v>10968</v>
      </c>
      <c r="G15" s="1172">
        <v>15226.43</v>
      </c>
      <c r="H15" s="156">
        <f>IF(G15="","",G15-G15*COMPASS!$U$41)</f>
        <v>15226.43</v>
      </c>
    </row>
    <row r="16" spans="1:8">
      <c r="A16" s="72" t="s">
        <v>4069</v>
      </c>
      <c r="B16" s="73" t="s">
        <v>216</v>
      </c>
      <c r="C16" s="410" t="s">
        <v>3850</v>
      </c>
      <c r="D16" s="1170" t="s">
        <v>12395</v>
      </c>
      <c r="E16" s="127">
        <v>1</v>
      </c>
      <c r="F16" s="1171" t="s">
        <v>10968</v>
      </c>
      <c r="G16" s="1172">
        <v>19292.16</v>
      </c>
      <c r="H16" s="156">
        <f>IF(G16="","",G16-G16*COMPASS!$U$41)</f>
        <v>19292.16</v>
      </c>
    </row>
    <row r="17" spans="1:8">
      <c r="A17" s="72" t="s">
        <v>4068</v>
      </c>
      <c r="B17" s="73" t="s">
        <v>216</v>
      </c>
      <c r="C17" s="410" t="s">
        <v>3849</v>
      </c>
      <c r="D17" s="1170" t="s">
        <v>12394</v>
      </c>
      <c r="E17" s="127">
        <v>1</v>
      </c>
      <c r="F17" s="1171" t="s">
        <v>10968</v>
      </c>
      <c r="G17" s="1172">
        <v>12982.41</v>
      </c>
      <c r="H17" s="156">
        <f>IF(G17="","",G17-G17*COMPASS!$U$41)</f>
        <v>12982.41</v>
      </c>
    </row>
    <row r="18" spans="1:8">
      <c r="A18" s="72" t="s">
        <v>4071</v>
      </c>
      <c r="B18" s="73" t="s">
        <v>216</v>
      </c>
      <c r="C18" s="410" t="s">
        <v>3852</v>
      </c>
      <c r="D18" s="1170" t="s">
        <v>12397</v>
      </c>
      <c r="E18" s="127">
        <v>1</v>
      </c>
      <c r="F18" s="1171" t="s">
        <v>10968</v>
      </c>
      <c r="G18" s="1172">
        <v>15344.05</v>
      </c>
      <c r="H18" s="156">
        <f>IF(G18="","",G18-G18*COMPASS!$U$41)</f>
        <v>15344.05</v>
      </c>
    </row>
    <row r="19" spans="1:8">
      <c r="A19" s="72" t="s">
        <v>4072</v>
      </c>
      <c r="B19" s="73" t="s">
        <v>216</v>
      </c>
      <c r="C19" s="410" t="s">
        <v>3853</v>
      </c>
      <c r="D19" s="1170" t="s">
        <v>12398</v>
      </c>
      <c r="E19" s="127">
        <v>1</v>
      </c>
      <c r="F19" s="1171" t="s">
        <v>10968</v>
      </c>
      <c r="G19" s="1172">
        <v>19486.53</v>
      </c>
      <c r="H19" s="156">
        <f>IF(G19="","",G19-G19*COMPASS!$U$41)</f>
        <v>19486.53</v>
      </c>
    </row>
    <row r="20" spans="1:8" ht="20.399999999999999">
      <c r="A20" s="72" t="s">
        <v>4039</v>
      </c>
      <c r="B20" s="73" t="s">
        <v>216</v>
      </c>
      <c r="C20" s="410" t="s">
        <v>3820</v>
      </c>
      <c r="D20" s="1170" t="s">
        <v>12365</v>
      </c>
      <c r="E20" s="127">
        <v>1</v>
      </c>
      <c r="F20" s="1171" t="s">
        <v>10968</v>
      </c>
      <c r="G20" s="1172">
        <v>5091.43</v>
      </c>
      <c r="H20" s="156">
        <f>IF(G20="","",G20-G20*COMPASS!$U$41)</f>
        <v>5091.43</v>
      </c>
    </row>
    <row r="21" spans="1:8" ht="20.399999999999999">
      <c r="A21" s="72" t="s">
        <v>4041</v>
      </c>
      <c r="B21" s="73" t="s">
        <v>216</v>
      </c>
      <c r="C21" s="410" t="s">
        <v>3822</v>
      </c>
      <c r="D21" s="1170" t="s">
        <v>12367</v>
      </c>
      <c r="E21" s="127">
        <v>1</v>
      </c>
      <c r="F21" s="1171" t="s">
        <v>10968</v>
      </c>
      <c r="G21" s="1172">
        <v>5445.98</v>
      </c>
      <c r="H21" s="156">
        <f>IF(G21="","",G21-G21*COMPASS!$U$41)</f>
        <v>5445.98</v>
      </c>
    </row>
    <row r="22" spans="1:8" ht="20.399999999999999">
      <c r="A22" s="72" t="s">
        <v>4046</v>
      </c>
      <c r="B22" s="73" t="s">
        <v>216</v>
      </c>
      <c r="C22" s="410" t="s">
        <v>3827</v>
      </c>
      <c r="D22" s="1170" t="s">
        <v>12372</v>
      </c>
      <c r="E22" s="127">
        <v>1</v>
      </c>
      <c r="F22" s="1171" t="s">
        <v>10968</v>
      </c>
      <c r="G22" s="1172">
        <v>5420.13</v>
      </c>
      <c r="H22" s="156">
        <f>IF(G22="","",G22-G22*COMPASS!$U$41)</f>
        <v>5420.13</v>
      </c>
    </row>
    <row r="23" spans="1:8" ht="20.399999999999999">
      <c r="A23" s="72" t="s">
        <v>4045</v>
      </c>
      <c r="B23" s="73" t="s">
        <v>216</v>
      </c>
      <c r="C23" s="410" t="s">
        <v>3826</v>
      </c>
      <c r="D23" s="1170" t="s">
        <v>12371</v>
      </c>
      <c r="E23" s="127">
        <v>1</v>
      </c>
      <c r="F23" s="1171" t="s">
        <v>10968</v>
      </c>
      <c r="G23" s="1172">
        <v>6585.61</v>
      </c>
      <c r="H23" s="156">
        <f>IF(G23="","",G23-G23*COMPASS!$U$41)</f>
        <v>6585.61</v>
      </c>
    </row>
    <row r="24" spans="1:8" ht="20.399999999999999">
      <c r="A24" s="72" t="s">
        <v>4047</v>
      </c>
      <c r="B24" s="73" t="s">
        <v>216</v>
      </c>
      <c r="C24" s="410" t="s">
        <v>3828</v>
      </c>
      <c r="D24" s="1170" t="s">
        <v>12373</v>
      </c>
      <c r="E24" s="127">
        <v>1</v>
      </c>
      <c r="F24" s="1171" t="s">
        <v>10968</v>
      </c>
      <c r="G24" s="1172">
        <v>5757.15</v>
      </c>
      <c r="H24" s="156">
        <f>IF(G24="","",G24-G24*COMPASS!$U$41)</f>
        <v>5757.15</v>
      </c>
    </row>
    <row r="25" spans="1:8" ht="20.399999999999999">
      <c r="A25" s="72" t="s">
        <v>4048</v>
      </c>
      <c r="B25" s="73" t="s">
        <v>216</v>
      </c>
      <c r="C25" s="410" t="s">
        <v>3829</v>
      </c>
      <c r="D25" s="1170" t="s">
        <v>12374</v>
      </c>
      <c r="E25" s="127">
        <v>1</v>
      </c>
      <c r="F25" s="1171" t="s">
        <v>10968</v>
      </c>
      <c r="G25" s="1172">
        <v>6761.15</v>
      </c>
      <c r="H25" s="156">
        <f>IF(G25="","",G25-G25*COMPASS!$U$41)</f>
        <v>6761.15</v>
      </c>
    </row>
    <row r="26" spans="1:8" ht="20.399999999999999">
      <c r="A26" s="72" t="s">
        <v>4040</v>
      </c>
      <c r="B26" s="73" t="s">
        <v>216</v>
      </c>
      <c r="C26" s="410" t="s">
        <v>3821</v>
      </c>
      <c r="D26" s="1170" t="s">
        <v>12366</v>
      </c>
      <c r="E26" s="127">
        <v>1</v>
      </c>
      <c r="F26" s="1171" t="s">
        <v>10968</v>
      </c>
      <c r="G26" s="1172">
        <v>5995.87</v>
      </c>
      <c r="H26" s="156">
        <f>IF(G26="","",G26-G26*COMPASS!$U$41)</f>
        <v>5995.87</v>
      </c>
    </row>
    <row r="27" spans="1:8" ht="20.399999999999999">
      <c r="A27" s="72" t="s">
        <v>4043</v>
      </c>
      <c r="B27" s="73" t="s">
        <v>216</v>
      </c>
      <c r="C27" s="410" t="s">
        <v>3824</v>
      </c>
      <c r="D27" s="1170" t="s">
        <v>12369</v>
      </c>
      <c r="E27" s="127">
        <v>1</v>
      </c>
      <c r="F27" s="1171" t="s">
        <v>10968</v>
      </c>
      <c r="G27" s="1172">
        <v>6599.65</v>
      </c>
      <c r="H27" s="156">
        <f>IF(G27="","",G27-G27*COMPASS!$U$41)</f>
        <v>6599.65</v>
      </c>
    </row>
    <row r="28" spans="1:8" ht="20.399999999999999">
      <c r="A28" s="72" t="s">
        <v>4042</v>
      </c>
      <c r="B28" s="73" t="s">
        <v>216</v>
      </c>
      <c r="C28" s="410" t="s">
        <v>3823</v>
      </c>
      <c r="D28" s="1170" t="s">
        <v>12368</v>
      </c>
      <c r="E28" s="127">
        <v>1</v>
      </c>
      <c r="F28" s="1171" t="s">
        <v>10968</v>
      </c>
      <c r="G28" s="1172">
        <v>5995.87</v>
      </c>
      <c r="H28" s="156">
        <f>IF(G28="","",G28-G28*COMPASS!$U$41)</f>
        <v>5995.87</v>
      </c>
    </row>
    <row r="29" spans="1:8" ht="20.399999999999999">
      <c r="A29" s="72" t="s">
        <v>4044</v>
      </c>
      <c r="B29" s="73" t="s">
        <v>216</v>
      </c>
      <c r="C29" s="410" t="s">
        <v>3825</v>
      </c>
      <c r="D29" s="1170" t="s">
        <v>12370</v>
      </c>
      <c r="E29" s="127">
        <v>1</v>
      </c>
      <c r="F29" s="1171" t="s">
        <v>10968</v>
      </c>
      <c r="G29" s="1172">
        <v>6515.39</v>
      </c>
      <c r="H29" s="156">
        <f>IF(G29="","",G29-G29*COMPASS!$U$41)</f>
        <v>6515.39</v>
      </c>
    </row>
    <row r="30" spans="1:8">
      <c r="A30" s="72" t="s">
        <v>4053</v>
      </c>
      <c r="B30" s="73" t="s">
        <v>216</v>
      </c>
      <c r="C30" s="410" t="s">
        <v>3834</v>
      </c>
      <c r="D30" s="1170" t="s">
        <v>12379</v>
      </c>
      <c r="E30" s="127">
        <v>1</v>
      </c>
      <c r="F30" s="1171" t="s">
        <v>10968</v>
      </c>
      <c r="G30" s="1172">
        <v>9963.42</v>
      </c>
      <c r="H30" s="156">
        <f>IF(G30="","",G30-G30*COMPASS!$U$41)</f>
        <v>9963.42</v>
      </c>
    </row>
    <row r="31" spans="1:8">
      <c r="A31" s="72" t="s">
        <v>4054</v>
      </c>
      <c r="B31" s="73" t="s">
        <v>216</v>
      </c>
      <c r="C31" s="410" t="s">
        <v>3835</v>
      </c>
      <c r="D31" s="1170" t="s">
        <v>12380</v>
      </c>
      <c r="E31" s="127">
        <v>1</v>
      </c>
      <c r="F31" s="1171" t="s">
        <v>10968</v>
      </c>
      <c r="G31" s="1172">
        <v>11119.79</v>
      </c>
      <c r="H31" s="156">
        <f>IF(G31="","",G31-G31*COMPASS!$U$41)</f>
        <v>11119.79</v>
      </c>
    </row>
    <row r="32" spans="1:8">
      <c r="A32" s="72" t="s">
        <v>4055</v>
      </c>
      <c r="B32" s="73" t="s">
        <v>216</v>
      </c>
      <c r="C32" s="410" t="s">
        <v>3836</v>
      </c>
      <c r="D32" s="1170" t="s">
        <v>12381</v>
      </c>
      <c r="E32" s="127">
        <v>1</v>
      </c>
      <c r="F32" s="1171" t="s">
        <v>10968</v>
      </c>
      <c r="G32" s="1172">
        <v>13550.13</v>
      </c>
      <c r="H32" s="156">
        <f>IF(G32="","",G32-G32*COMPASS!$U$41)</f>
        <v>13550.13</v>
      </c>
    </row>
    <row r="33" spans="1:8">
      <c r="A33" s="72" t="s">
        <v>4059</v>
      </c>
      <c r="B33" s="73" t="s">
        <v>216</v>
      </c>
      <c r="C33" s="410" t="s">
        <v>3840</v>
      </c>
      <c r="D33" s="1170" t="s">
        <v>12385</v>
      </c>
      <c r="E33" s="127">
        <v>1</v>
      </c>
      <c r="F33" s="1171" t="s">
        <v>10968</v>
      </c>
      <c r="G33" s="1172">
        <v>12700.93</v>
      </c>
      <c r="H33" s="156">
        <f>IF(G33="","",G33-G33*COMPASS!$U$41)</f>
        <v>12700.93</v>
      </c>
    </row>
    <row r="34" spans="1:8">
      <c r="A34" s="72" t="s">
        <v>4060</v>
      </c>
      <c r="B34" s="73" t="s">
        <v>216</v>
      </c>
      <c r="C34" s="410" t="s">
        <v>3841</v>
      </c>
      <c r="D34" s="1170" t="s">
        <v>12386</v>
      </c>
      <c r="E34" s="127">
        <v>1</v>
      </c>
      <c r="F34" s="1171" t="s">
        <v>10968</v>
      </c>
      <c r="G34" s="1172">
        <v>14843.49</v>
      </c>
      <c r="H34" s="156">
        <f>IF(G34="","",G34-G34*COMPASS!$U$41)</f>
        <v>14843.49</v>
      </c>
    </row>
    <row r="35" spans="1:8">
      <c r="A35" s="72" t="s">
        <v>4065</v>
      </c>
      <c r="B35" s="73" t="s">
        <v>216</v>
      </c>
      <c r="C35" s="410" t="s">
        <v>3846</v>
      </c>
      <c r="D35" s="1170" t="s">
        <v>12391</v>
      </c>
      <c r="E35" s="127">
        <v>1</v>
      </c>
      <c r="F35" s="1171" t="s">
        <v>10968</v>
      </c>
      <c r="G35" s="1172">
        <v>14599.08</v>
      </c>
      <c r="H35" s="156">
        <f>IF(G35="","",G35-G35*COMPASS!$U$41)</f>
        <v>14599.08</v>
      </c>
    </row>
    <row r="36" spans="1:8">
      <c r="A36" s="72" t="s">
        <v>4064</v>
      </c>
      <c r="B36" s="73" t="s">
        <v>216</v>
      </c>
      <c r="C36" s="410" t="s">
        <v>3845</v>
      </c>
      <c r="D36" s="1170" t="s">
        <v>12390</v>
      </c>
      <c r="E36" s="127">
        <v>1</v>
      </c>
      <c r="F36" s="1171" t="s">
        <v>10968</v>
      </c>
      <c r="G36" s="1172">
        <v>15581.1</v>
      </c>
      <c r="H36" s="156">
        <f>IF(G36="","",G36-G36*COMPASS!$U$41)</f>
        <v>15581.1</v>
      </c>
    </row>
    <row r="37" spans="1:8" ht="20.399999999999999">
      <c r="A37" s="72" t="s">
        <v>14234</v>
      </c>
      <c r="B37" s="73" t="s">
        <v>216</v>
      </c>
      <c r="C37" s="410" t="s">
        <v>14235</v>
      </c>
      <c r="D37" s="1170" t="s">
        <v>14236</v>
      </c>
      <c r="E37" s="127">
        <v>1</v>
      </c>
      <c r="F37" s="1171" t="s">
        <v>10968</v>
      </c>
      <c r="G37" s="1172">
        <v>17803.150000000001</v>
      </c>
      <c r="H37" s="156">
        <f>IF(G37="","",G37-G37*COMPASS!$U$41)</f>
        <v>17803.150000000001</v>
      </c>
    </row>
    <row r="38" spans="1:8">
      <c r="A38" s="72" t="s">
        <v>4033</v>
      </c>
      <c r="B38" s="73" t="s">
        <v>216</v>
      </c>
      <c r="C38" s="410" t="s">
        <v>3814</v>
      </c>
      <c r="D38" s="1170" t="s">
        <v>12359</v>
      </c>
      <c r="E38" s="127">
        <v>1</v>
      </c>
      <c r="F38" s="1171" t="s">
        <v>10968</v>
      </c>
      <c r="G38" s="1172">
        <v>4520.05</v>
      </c>
      <c r="H38" s="156">
        <f>IF(G38="","",G38-G38*COMPASS!$U$41)</f>
        <v>4520.05</v>
      </c>
    </row>
    <row r="39" spans="1:8">
      <c r="A39" s="72" t="s">
        <v>4035</v>
      </c>
      <c r="B39" s="73" t="s">
        <v>216</v>
      </c>
      <c r="C39" s="410" t="s">
        <v>3816</v>
      </c>
      <c r="D39" s="1170" t="s">
        <v>12361</v>
      </c>
      <c r="E39" s="127">
        <v>1</v>
      </c>
      <c r="F39" s="1171" t="s">
        <v>10968</v>
      </c>
      <c r="G39" s="1172">
        <v>6090.98</v>
      </c>
      <c r="H39" s="156">
        <f>IF(G39="","",G39-G39*COMPASS!$U$41)</f>
        <v>6090.98</v>
      </c>
    </row>
    <row r="40" spans="1:8">
      <c r="A40" s="72" t="s">
        <v>4036</v>
      </c>
      <c r="B40" s="73" t="s">
        <v>216</v>
      </c>
      <c r="C40" s="410" t="s">
        <v>3817</v>
      </c>
      <c r="D40" s="1170" t="s">
        <v>12362</v>
      </c>
      <c r="E40" s="127">
        <v>1</v>
      </c>
      <c r="F40" s="1171" t="s">
        <v>10968</v>
      </c>
      <c r="G40" s="1172">
        <v>7590.94</v>
      </c>
      <c r="H40" s="156">
        <f>IF(G40="","",G40-G40*COMPASS!$U$41)</f>
        <v>7590.94</v>
      </c>
    </row>
    <row r="41" spans="1:8">
      <c r="A41" s="72" t="s">
        <v>4037</v>
      </c>
      <c r="B41" s="73" t="s">
        <v>216</v>
      </c>
      <c r="C41" s="410" t="s">
        <v>3818</v>
      </c>
      <c r="D41" s="1170" t="s">
        <v>12363</v>
      </c>
      <c r="E41" s="127">
        <v>1</v>
      </c>
      <c r="F41" s="1171" t="s">
        <v>10968</v>
      </c>
      <c r="G41" s="1172">
        <v>9147.2999999999993</v>
      </c>
      <c r="H41" s="156">
        <f>IF(G41="","",G41-G41*COMPASS!$U$41)</f>
        <v>9147.2999999999993</v>
      </c>
    </row>
    <row r="42" spans="1:8">
      <c r="A42" s="72" t="s">
        <v>4038</v>
      </c>
      <c r="B42" s="73" t="s">
        <v>216</v>
      </c>
      <c r="C42" s="410" t="s">
        <v>3819</v>
      </c>
      <c r="D42" s="1170" t="s">
        <v>12364</v>
      </c>
      <c r="E42" s="127">
        <v>1</v>
      </c>
      <c r="F42" s="1171" t="s">
        <v>10968</v>
      </c>
      <c r="G42" s="1172">
        <v>11591.7</v>
      </c>
      <c r="H42" s="156">
        <f>IF(G42="","",G42-G42*COMPASS!$U$41)</f>
        <v>11591.7</v>
      </c>
    </row>
    <row r="43" spans="1:8">
      <c r="A43" s="72" t="s">
        <v>4032</v>
      </c>
      <c r="B43" s="73" t="s">
        <v>216</v>
      </c>
      <c r="C43" s="410" t="s">
        <v>3813</v>
      </c>
      <c r="D43" s="1170" t="s">
        <v>12358</v>
      </c>
      <c r="E43" s="127">
        <v>1</v>
      </c>
      <c r="F43" s="1171" t="s">
        <v>10968</v>
      </c>
      <c r="G43" s="1172">
        <v>3651.69</v>
      </c>
      <c r="H43" s="156">
        <f>IF(G43="","",G43-G43*COMPASS!$U$41)</f>
        <v>3651.69</v>
      </c>
    </row>
    <row r="44" spans="1:8">
      <c r="A44" s="72" t="s">
        <v>4034</v>
      </c>
      <c r="B44" s="73" t="s">
        <v>216</v>
      </c>
      <c r="C44" s="410" t="s">
        <v>3815</v>
      </c>
      <c r="D44" s="1170" t="s">
        <v>12360</v>
      </c>
      <c r="E44" s="127">
        <v>1</v>
      </c>
      <c r="F44" s="1171" t="s">
        <v>10968</v>
      </c>
      <c r="G44" s="1172">
        <v>4703.5</v>
      </c>
      <c r="H44" s="156">
        <f>IF(G44="","",G44-G44*COMPASS!$U$41)</f>
        <v>4703.5</v>
      </c>
    </row>
    <row r="45" spans="1:8">
      <c r="A45" s="72" t="s">
        <v>4169</v>
      </c>
      <c r="B45" s="73" t="s">
        <v>216</v>
      </c>
      <c r="C45" s="410" t="s">
        <v>4168</v>
      </c>
      <c r="D45" s="1170" t="s">
        <v>12356</v>
      </c>
      <c r="E45" s="127">
        <v>1</v>
      </c>
      <c r="F45" s="1171" t="s">
        <v>10968</v>
      </c>
      <c r="G45" s="1172">
        <v>1202.1300000000001</v>
      </c>
      <c r="H45" s="156">
        <f>IF(G45="","",G45-G45*COMPASS!$U$41)</f>
        <v>1202.1300000000001</v>
      </c>
    </row>
    <row r="46" spans="1:8">
      <c r="A46" s="72" t="s">
        <v>4031</v>
      </c>
      <c r="B46" s="73" t="s">
        <v>216</v>
      </c>
      <c r="C46" s="410" t="s">
        <v>3812</v>
      </c>
      <c r="D46" s="1170" t="s">
        <v>12357</v>
      </c>
      <c r="E46" s="127">
        <v>1</v>
      </c>
      <c r="F46" s="1171" t="s">
        <v>10968</v>
      </c>
      <c r="G46" s="1172">
        <v>298.81</v>
      </c>
      <c r="H46" s="156">
        <f>IF(G46="","",G46-G46*COMPASS!$U$41)</f>
        <v>298.81</v>
      </c>
    </row>
    <row r="47" spans="1:8">
      <c r="A47" s="72" t="s">
        <v>4049</v>
      </c>
      <c r="B47" s="73" t="s">
        <v>216</v>
      </c>
      <c r="C47" s="410" t="s">
        <v>3830</v>
      </c>
      <c r="D47" s="1170" t="s">
        <v>12375</v>
      </c>
      <c r="E47" s="127">
        <v>1</v>
      </c>
      <c r="F47" s="1171" t="s">
        <v>10968</v>
      </c>
      <c r="G47" s="1172">
        <v>1680.13</v>
      </c>
      <c r="H47" s="156">
        <f>IF(G47="","",G47-G47*COMPASS!$U$41)</f>
        <v>1680.13</v>
      </c>
    </row>
    <row r="48" spans="1:8">
      <c r="A48" s="72" t="s">
        <v>4050</v>
      </c>
      <c r="B48" s="73" t="s">
        <v>216</v>
      </c>
      <c r="C48" s="410" t="s">
        <v>3831</v>
      </c>
      <c r="D48" s="1170" t="s">
        <v>12376</v>
      </c>
      <c r="E48" s="127">
        <v>1</v>
      </c>
      <c r="F48" s="1171" t="s">
        <v>10968</v>
      </c>
      <c r="G48" s="1172">
        <v>2065.5700000000002</v>
      </c>
      <c r="H48" s="156">
        <f>IF(G48="","",G48-G48*COMPASS!$U$41)</f>
        <v>2065.5700000000002</v>
      </c>
    </row>
    <row r="49" spans="1:8">
      <c r="A49" s="72" t="s">
        <v>4051</v>
      </c>
      <c r="B49" s="73" t="s">
        <v>216</v>
      </c>
      <c r="C49" s="410" t="s">
        <v>3832</v>
      </c>
      <c r="D49" s="1170" t="s">
        <v>12377</v>
      </c>
      <c r="E49" s="127">
        <v>1</v>
      </c>
      <c r="F49" s="1171" t="s">
        <v>10968</v>
      </c>
      <c r="G49" s="1172">
        <v>3122.69</v>
      </c>
      <c r="H49" s="156">
        <f>IF(G49="","",G49-G49*COMPASS!$U$41)</f>
        <v>3122.69</v>
      </c>
    </row>
    <row r="50" spans="1:8">
      <c r="A50" s="72" t="s">
        <v>14237</v>
      </c>
      <c r="B50" s="73" t="s">
        <v>216</v>
      </c>
      <c r="C50" s="410" t="s">
        <v>14238</v>
      </c>
      <c r="D50" s="1170" t="s">
        <v>14239</v>
      </c>
      <c r="E50" s="127">
        <v>1</v>
      </c>
      <c r="F50" s="1171" t="s">
        <v>6984</v>
      </c>
      <c r="G50" s="1172">
        <v>1711.22</v>
      </c>
      <c r="H50" s="156">
        <f>IF(G50="","",G50-G50*COMPASS!$U$41)</f>
        <v>1711.22</v>
      </c>
    </row>
    <row r="51" spans="1:8">
      <c r="A51" s="418" t="s">
        <v>3854</v>
      </c>
      <c r="B51" s="418"/>
      <c r="C51" s="418"/>
      <c r="D51" s="619"/>
      <c r="E51" s="235"/>
      <c r="F51" s="235"/>
      <c r="G51" s="1173"/>
      <c r="H51" s="156" t="str">
        <f>IF(G51="","",G51-G51*COMPASS!$U$41)</f>
        <v/>
      </c>
    </row>
    <row r="52" spans="1:8">
      <c r="A52" s="72" t="s">
        <v>4073</v>
      </c>
      <c r="B52" s="73" t="s">
        <v>216</v>
      </c>
      <c r="C52" s="410" t="s">
        <v>3855</v>
      </c>
      <c r="D52" s="1170" t="s">
        <v>12399</v>
      </c>
      <c r="E52" s="127">
        <v>1</v>
      </c>
      <c r="F52" s="1171" t="s">
        <v>10968</v>
      </c>
      <c r="G52" s="1172">
        <v>882.9</v>
      </c>
      <c r="H52" s="156">
        <f>IF(G52="","",G52-G52*COMPASS!$U$41)</f>
        <v>882.9</v>
      </c>
    </row>
    <row r="53" spans="1:8">
      <c r="A53" s="72" t="s">
        <v>4074</v>
      </c>
      <c r="B53" s="73" t="s">
        <v>216</v>
      </c>
      <c r="C53" s="410" t="s">
        <v>3856</v>
      </c>
      <c r="D53" s="1170" t="s">
        <v>12400</v>
      </c>
      <c r="E53" s="127">
        <v>1</v>
      </c>
      <c r="F53" s="1171" t="s">
        <v>10968</v>
      </c>
      <c r="G53" s="1172">
        <v>174.91</v>
      </c>
      <c r="H53" s="156">
        <f>IF(G53="","",G53-G53*COMPASS!$U$41)</f>
        <v>174.91</v>
      </c>
    </row>
    <row r="54" spans="1:8">
      <c r="A54" s="72" t="s">
        <v>4075</v>
      </c>
      <c r="B54" s="73" t="s">
        <v>216</v>
      </c>
      <c r="C54" s="410" t="s">
        <v>3857</v>
      </c>
      <c r="D54" s="1170" t="s">
        <v>12401</v>
      </c>
      <c r="E54" s="127">
        <v>1</v>
      </c>
      <c r="F54" s="1171" t="s">
        <v>10968</v>
      </c>
      <c r="G54" s="1172">
        <v>262.64999999999998</v>
      </c>
      <c r="H54" s="156">
        <f>IF(G54="","",G54-G54*COMPASS!$U$41)</f>
        <v>262.64999999999998</v>
      </c>
    </row>
    <row r="55" spans="1:8">
      <c r="A55" s="72" t="s">
        <v>4076</v>
      </c>
      <c r="B55" s="73" t="s">
        <v>216</v>
      </c>
      <c r="C55" s="410" t="s">
        <v>3858</v>
      </c>
      <c r="D55" s="1170" t="s">
        <v>12402</v>
      </c>
      <c r="E55" s="127">
        <v>1</v>
      </c>
      <c r="F55" s="1171" t="s">
        <v>10968</v>
      </c>
      <c r="G55" s="1172">
        <v>287.33</v>
      </c>
      <c r="H55" s="156">
        <f>IF(G55="","",G55-G55*COMPASS!$U$41)</f>
        <v>287.33</v>
      </c>
    </row>
    <row r="56" spans="1:8">
      <c r="A56" s="72" t="s">
        <v>4077</v>
      </c>
      <c r="B56" s="73" t="s">
        <v>216</v>
      </c>
      <c r="C56" s="410" t="s">
        <v>3859</v>
      </c>
      <c r="D56" s="1170" t="s">
        <v>12403</v>
      </c>
      <c r="E56" s="127">
        <v>1</v>
      </c>
      <c r="F56" s="1171" t="s">
        <v>10968</v>
      </c>
      <c r="G56" s="1172">
        <v>362.82</v>
      </c>
      <c r="H56" s="156">
        <f>IF(G56="","",G56-G56*COMPASS!$U$41)</f>
        <v>362.82</v>
      </c>
    </row>
    <row r="57" spans="1:8">
      <c r="A57" s="72" t="s">
        <v>4078</v>
      </c>
      <c r="B57" s="73" t="s">
        <v>216</v>
      </c>
      <c r="C57" s="410" t="s">
        <v>3860</v>
      </c>
      <c r="D57" s="1170" t="s">
        <v>12404</v>
      </c>
      <c r="E57" s="127">
        <v>1</v>
      </c>
      <c r="F57" s="1171" t="s">
        <v>10968</v>
      </c>
      <c r="G57" s="1172">
        <v>677.36</v>
      </c>
      <c r="H57" s="156">
        <f>IF(G57="","",G57-G57*COMPASS!$U$41)</f>
        <v>677.36</v>
      </c>
    </row>
    <row r="58" spans="1:8">
      <c r="A58" s="72" t="s">
        <v>4079</v>
      </c>
      <c r="B58" s="73" t="s">
        <v>216</v>
      </c>
      <c r="C58" s="410" t="s">
        <v>3861</v>
      </c>
      <c r="D58" s="1170" t="s">
        <v>12405</v>
      </c>
      <c r="E58" s="127">
        <v>1</v>
      </c>
      <c r="F58" s="1171" t="s">
        <v>10968</v>
      </c>
      <c r="G58" s="1172">
        <v>578.78</v>
      </c>
      <c r="H58" s="156">
        <f>IF(G58="","",G58-G58*COMPASS!$U$41)</f>
        <v>578.78</v>
      </c>
    </row>
    <row r="59" spans="1:8">
      <c r="A59" s="72" t="s">
        <v>4080</v>
      </c>
      <c r="B59" s="73" t="s">
        <v>216</v>
      </c>
      <c r="C59" s="410" t="s">
        <v>3862</v>
      </c>
      <c r="D59" s="1170" t="s">
        <v>12406</v>
      </c>
      <c r="E59" s="127">
        <v>1</v>
      </c>
      <c r="F59" s="1171" t="s">
        <v>10968</v>
      </c>
      <c r="G59" s="1172">
        <v>1088.49</v>
      </c>
      <c r="H59" s="156">
        <f>IF(G59="","",G59-G59*COMPASS!$U$41)</f>
        <v>1088.49</v>
      </c>
    </row>
    <row r="60" spans="1:8">
      <c r="A60" s="72" t="s">
        <v>4081</v>
      </c>
      <c r="B60" s="73" t="s">
        <v>216</v>
      </c>
      <c r="C60" s="410" t="s">
        <v>3863</v>
      </c>
      <c r="D60" s="1170" t="s">
        <v>12407</v>
      </c>
      <c r="E60" s="127">
        <v>1</v>
      </c>
      <c r="F60" s="1171" t="s">
        <v>10968</v>
      </c>
      <c r="G60" s="1172">
        <v>1661.73</v>
      </c>
      <c r="H60" s="156">
        <f>IF(G60="","",G60-G60*COMPASS!$U$41)</f>
        <v>1661.73</v>
      </c>
    </row>
    <row r="61" spans="1:8">
      <c r="A61" s="72" t="s">
        <v>4082</v>
      </c>
      <c r="B61" s="73" t="s">
        <v>216</v>
      </c>
      <c r="C61" s="410" t="s">
        <v>3864</v>
      </c>
      <c r="D61" s="1170" t="s">
        <v>12408</v>
      </c>
      <c r="E61" s="127">
        <v>1</v>
      </c>
      <c r="F61" s="1171" t="s">
        <v>10968</v>
      </c>
      <c r="G61" s="1172">
        <v>1661.73</v>
      </c>
      <c r="H61" s="156">
        <f>IF(G61="","",G61-G61*COMPASS!$U$41)</f>
        <v>1661.73</v>
      </c>
    </row>
    <row r="62" spans="1:8">
      <c r="A62" s="72" t="s">
        <v>4083</v>
      </c>
      <c r="B62" s="73" t="s">
        <v>216</v>
      </c>
      <c r="C62" s="410" t="s">
        <v>3865</v>
      </c>
      <c r="D62" s="1170" t="s">
        <v>12409</v>
      </c>
      <c r="E62" s="127">
        <v>1</v>
      </c>
      <c r="F62" s="1171" t="s">
        <v>10968</v>
      </c>
      <c r="G62" s="1172">
        <v>1088.49</v>
      </c>
      <c r="H62" s="156">
        <f>IF(G62="","",G62-G62*COMPASS!$U$41)</f>
        <v>1088.49</v>
      </c>
    </row>
    <row r="63" spans="1:8">
      <c r="A63" s="72" t="s">
        <v>4084</v>
      </c>
      <c r="B63" s="73" t="s">
        <v>216</v>
      </c>
      <c r="C63" s="410" t="s">
        <v>3866</v>
      </c>
      <c r="D63" s="1170" t="s">
        <v>12410</v>
      </c>
      <c r="E63" s="127">
        <v>1</v>
      </c>
      <c r="F63" s="1171" t="s">
        <v>10968</v>
      </c>
      <c r="G63" s="1172">
        <v>722.38</v>
      </c>
      <c r="H63" s="156">
        <f>IF(G63="","",G63-G63*COMPASS!$U$41)</f>
        <v>722.38</v>
      </c>
    </row>
    <row r="64" spans="1:8">
      <c r="A64" s="418" t="s">
        <v>3867</v>
      </c>
      <c r="B64" s="418"/>
      <c r="C64" s="418"/>
      <c r="D64" s="619"/>
      <c r="E64" s="235"/>
      <c r="F64" s="235"/>
      <c r="G64" s="1173"/>
      <c r="H64" s="156" t="str">
        <f>IF(G64="","",G64-G64*COMPASS!$U$40)</f>
        <v/>
      </c>
    </row>
    <row r="65" spans="1:8">
      <c r="A65" s="72" t="str">
        <f t="shared" ref="A65:A128" si="0">CONCATENATE(P65,"-",Q65,"-",C65)</f>
        <v>--LG-310700</v>
      </c>
      <c r="B65" s="73" t="s">
        <v>216</v>
      </c>
      <c r="C65" s="410" t="s">
        <v>3868</v>
      </c>
      <c r="D65" s="1170" t="s">
        <v>12411</v>
      </c>
      <c r="E65" s="127">
        <v>1</v>
      </c>
      <c r="F65" s="1171" t="s">
        <v>6984</v>
      </c>
      <c r="G65" s="1172">
        <v>5127</v>
      </c>
      <c r="H65" s="156">
        <f>IF(G65="","",G65-G65*COMPASS!$U$40)</f>
        <v>5127</v>
      </c>
    </row>
    <row r="66" spans="1:8">
      <c r="A66" s="72" t="str">
        <f t="shared" si="0"/>
        <v>--LG-310701</v>
      </c>
      <c r="B66" s="73" t="s">
        <v>216</v>
      </c>
      <c r="C66" s="410" t="s">
        <v>3869</v>
      </c>
      <c r="D66" s="1170" t="s">
        <v>12412</v>
      </c>
      <c r="E66" s="127">
        <v>1</v>
      </c>
      <c r="F66" s="1171" t="s">
        <v>6984</v>
      </c>
      <c r="G66" s="1172">
        <v>4691.3500000000004</v>
      </c>
      <c r="H66" s="156">
        <f>IF(G66="","",G66-G66*COMPASS!$U$40)</f>
        <v>4691.3500000000004</v>
      </c>
    </row>
    <row r="67" spans="1:8">
      <c r="A67" s="72" t="str">
        <f t="shared" si="0"/>
        <v>--LG-310702</v>
      </c>
      <c r="B67" s="73" t="s">
        <v>216</v>
      </c>
      <c r="C67" s="410" t="s">
        <v>3870</v>
      </c>
      <c r="D67" s="1170" t="s">
        <v>12413</v>
      </c>
      <c r="E67" s="127">
        <v>1</v>
      </c>
      <c r="F67" s="1171" t="s">
        <v>6984</v>
      </c>
      <c r="G67" s="1172">
        <v>4021.17</v>
      </c>
      <c r="H67" s="156">
        <f>IF(G67="","",G67-G67*COMPASS!$U$40)</f>
        <v>4021.17</v>
      </c>
    </row>
    <row r="68" spans="1:8">
      <c r="A68" s="72" t="str">
        <f t="shared" si="0"/>
        <v>--LG-310703</v>
      </c>
      <c r="B68" s="73" t="s">
        <v>216</v>
      </c>
      <c r="C68" s="410" t="s">
        <v>3871</v>
      </c>
      <c r="D68" s="1170" t="s">
        <v>12414</v>
      </c>
      <c r="E68" s="127">
        <v>1</v>
      </c>
      <c r="F68" s="1171" t="s">
        <v>6984</v>
      </c>
      <c r="G68" s="1172">
        <v>3350.97</v>
      </c>
      <c r="H68" s="156">
        <f>IF(G68="","",G68-G68*COMPASS!$U$40)</f>
        <v>3350.97</v>
      </c>
    </row>
    <row r="69" spans="1:8">
      <c r="A69" s="72" t="str">
        <f t="shared" si="0"/>
        <v>--LG-310704</v>
      </c>
      <c r="B69" s="73" t="s">
        <v>216</v>
      </c>
      <c r="C69" s="410" t="s">
        <v>3872</v>
      </c>
      <c r="D69" s="1170" t="s">
        <v>12415</v>
      </c>
      <c r="E69" s="127">
        <v>1</v>
      </c>
      <c r="F69" s="1171" t="s">
        <v>6984</v>
      </c>
      <c r="G69" s="1172">
        <v>2814.81</v>
      </c>
      <c r="H69" s="156">
        <f>IF(G69="","",G69-G69*COMPASS!$U$40)</f>
        <v>2814.81</v>
      </c>
    </row>
    <row r="70" spans="1:8">
      <c r="A70" s="72" t="str">
        <f t="shared" si="0"/>
        <v>--LG-310705</v>
      </c>
      <c r="B70" s="73" t="s">
        <v>216</v>
      </c>
      <c r="C70" s="410" t="s">
        <v>3873</v>
      </c>
      <c r="D70" s="1170" t="s">
        <v>12416</v>
      </c>
      <c r="E70" s="127">
        <v>1</v>
      </c>
      <c r="F70" s="1171" t="s">
        <v>6984</v>
      </c>
      <c r="G70" s="1172">
        <v>5529.11</v>
      </c>
      <c r="H70" s="156">
        <f>IF(G70="","",G70-G70*COMPASS!$U$40)</f>
        <v>5529.11</v>
      </c>
    </row>
    <row r="71" spans="1:8">
      <c r="A71" s="72" t="str">
        <f t="shared" si="0"/>
        <v>--LG-310706</v>
      </c>
      <c r="B71" s="73" t="s">
        <v>216</v>
      </c>
      <c r="C71" s="410" t="s">
        <v>3874</v>
      </c>
      <c r="D71" s="1170" t="s">
        <v>12417</v>
      </c>
      <c r="E71" s="127">
        <v>1</v>
      </c>
      <c r="F71" s="1171" t="s">
        <v>6984</v>
      </c>
      <c r="G71" s="1172">
        <v>4858.91</v>
      </c>
      <c r="H71" s="156">
        <f>IF(G71="","",G71-G71*COMPASS!$U$40)</f>
        <v>4858.91</v>
      </c>
    </row>
    <row r="72" spans="1:8">
      <c r="A72" s="72" t="str">
        <f t="shared" si="0"/>
        <v>--LG-310707</v>
      </c>
      <c r="B72" s="73" t="s">
        <v>216</v>
      </c>
      <c r="C72" s="410" t="s">
        <v>3875</v>
      </c>
      <c r="D72" s="1170" t="s">
        <v>12418</v>
      </c>
      <c r="E72" s="127">
        <v>1</v>
      </c>
      <c r="F72" s="1171" t="s">
        <v>6984</v>
      </c>
      <c r="G72" s="1172">
        <v>4356.2700000000004</v>
      </c>
      <c r="H72" s="156">
        <f>IF(G72="","",G72-G72*COMPASS!$U$40)</f>
        <v>4356.2700000000004</v>
      </c>
    </row>
    <row r="73" spans="1:8">
      <c r="A73" s="72" t="str">
        <f t="shared" si="0"/>
        <v>--LG-310708</v>
      </c>
      <c r="B73" s="73" t="s">
        <v>216</v>
      </c>
      <c r="C73" s="410" t="s">
        <v>3876</v>
      </c>
      <c r="D73" s="1170" t="s">
        <v>12419</v>
      </c>
      <c r="E73" s="127">
        <v>1</v>
      </c>
      <c r="F73" s="1171" t="s">
        <v>6984</v>
      </c>
      <c r="G73" s="1172">
        <v>4021.17</v>
      </c>
      <c r="H73" s="156">
        <f>IF(G73="","",G73-G73*COMPASS!$U$40)</f>
        <v>4021.17</v>
      </c>
    </row>
    <row r="74" spans="1:8">
      <c r="A74" s="72" t="str">
        <f t="shared" si="0"/>
        <v>--LG-310709</v>
      </c>
      <c r="B74" s="73" t="s">
        <v>216</v>
      </c>
      <c r="C74" s="410" t="s">
        <v>3877</v>
      </c>
      <c r="D74" s="1170" t="s">
        <v>12420</v>
      </c>
      <c r="E74" s="127">
        <v>1</v>
      </c>
      <c r="F74" s="1171" t="s">
        <v>6984</v>
      </c>
      <c r="G74" s="1172">
        <v>3350.97</v>
      </c>
      <c r="H74" s="156">
        <f>IF(G74="","",G74-G74*COMPASS!$U$40)</f>
        <v>3350.97</v>
      </c>
    </row>
    <row r="75" spans="1:8">
      <c r="A75" s="72" t="str">
        <f t="shared" si="0"/>
        <v>--LG-310680</v>
      </c>
      <c r="B75" s="73" t="s">
        <v>216</v>
      </c>
      <c r="C75" s="410" t="s">
        <v>3878</v>
      </c>
      <c r="D75" s="1170" t="s">
        <v>12421</v>
      </c>
      <c r="E75" s="127">
        <v>1</v>
      </c>
      <c r="F75" s="1171" t="s">
        <v>6984</v>
      </c>
      <c r="G75" s="1172">
        <v>3350.97</v>
      </c>
      <c r="H75" s="156">
        <f>IF(G75="","",G75-G75*COMPASS!$U$40)</f>
        <v>3350.97</v>
      </c>
    </row>
    <row r="76" spans="1:8">
      <c r="A76" s="72" t="str">
        <f t="shared" si="0"/>
        <v>--LG-310681</v>
      </c>
      <c r="B76" s="73" t="s">
        <v>216</v>
      </c>
      <c r="C76" s="410" t="s">
        <v>3879</v>
      </c>
      <c r="D76" s="1170" t="s">
        <v>12422</v>
      </c>
      <c r="E76" s="127">
        <v>1</v>
      </c>
      <c r="F76" s="1171" t="s">
        <v>6984</v>
      </c>
      <c r="G76" s="1172">
        <v>2814.81</v>
      </c>
      <c r="H76" s="156">
        <f>IF(G76="","",G76-G76*COMPASS!$U$40)</f>
        <v>2814.81</v>
      </c>
    </row>
    <row r="77" spans="1:8">
      <c r="A77" s="72" t="str">
        <f t="shared" si="0"/>
        <v>--LG-310682</v>
      </c>
      <c r="B77" s="73" t="s">
        <v>216</v>
      </c>
      <c r="C77" s="410" t="s">
        <v>3880</v>
      </c>
      <c r="D77" s="1170" t="s">
        <v>12423</v>
      </c>
      <c r="E77" s="127">
        <v>1</v>
      </c>
      <c r="F77" s="1171" t="s">
        <v>6984</v>
      </c>
      <c r="G77" s="1172">
        <v>2010.6</v>
      </c>
      <c r="H77" s="156">
        <f>IF(G77="","",G77-G77*COMPASS!$U$40)</f>
        <v>2010.6</v>
      </c>
    </row>
    <row r="78" spans="1:8">
      <c r="A78" s="72" t="str">
        <f t="shared" si="0"/>
        <v>--LG-310683</v>
      </c>
      <c r="B78" s="73" t="s">
        <v>216</v>
      </c>
      <c r="C78" s="410" t="s">
        <v>3881</v>
      </c>
      <c r="D78" s="1170" t="s">
        <v>12424</v>
      </c>
      <c r="E78" s="127">
        <v>1</v>
      </c>
      <c r="F78" s="1171" t="s">
        <v>6984</v>
      </c>
      <c r="G78" s="1172">
        <v>1675.51</v>
      </c>
      <c r="H78" s="156">
        <f>IF(G78="","",G78-G78*COMPASS!$U$40)</f>
        <v>1675.51</v>
      </c>
    </row>
    <row r="79" spans="1:8">
      <c r="A79" s="72" t="str">
        <f t="shared" si="0"/>
        <v>--LG-310684</v>
      </c>
      <c r="B79" s="73" t="s">
        <v>216</v>
      </c>
      <c r="C79" s="410" t="s">
        <v>3882</v>
      </c>
      <c r="D79" s="1170" t="s">
        <v>12425</v>
      </c>
      <c r="E79" s="127">
        <v>1</v>
      </c>
      <c r="F79" s="1171" t="s">
        <v>6984</v>
      </c>
      <c r="G79" s="1172">
        <v>1340.39</v>
      </c>
      <c r="H79" s="156">
        <f>IF(G79="","",G79-G79*COMPASS!$U$40)</f>
        <v>1340.39</v>
      </c>
    </row>
    <row r="80" spans="1:8">
      <c r="A80" s="72" t="str">
        <f t="shared" si="0"/>
        <v>--LG-310685</v>
      </c>
      <c r="B80" s="73" t="s">
        <v>216</v>
      </c>
      <c r="C80" s="410" t="s">
        <v>3883</v>
      </c>
      <c r="D80" s="1170" t="s">
        <v>12426</v>
      </c>
      <c r="E80" s="127">
        <v>1</v>
      </c>
      <c r="F80" s="1171" t="s">
        <v>6984</v>
      </c>
      <c r="G80" s="1172">
        <v>4356.2700000000004</v>
      </c>
      <c r="H80" s="156">
        <f>IF(G80="","",G80-G80*COMPASS!$U$40)</f>
        <v>4356.2700000000004</v>
      </c>
    </row>
    <row r="81" spans="1:8">
      <c r="A81" s="72" t="str">
        <f t="shared" si="0"/>
        <v>--LG-310686</v>
      </c>
      <c r="B81" s="73" t="s">
        <v>216</v>
      </c>
      <c r="C81" s="410" t="s">
        <v>3884</v>
      </c>
      <c r="D81" s="1170" t="s">
        <v>12427</v>
      </c>
      <c r="E81" s="127">
        <v>1</v>
      </c>
      <c r="F81" s="1171" t="s">
        <v>6984</v>
      </c>
      <c r="G81" s="1172">
        <v>3602.32</v>
      </c>
      <c r="H81" s="156">
        <f>IF(G81="","",G81-G81*COMPASS!$U$40)</f>
        <v>3602.32</v>
      </c>
    </row>
    <row r="82" spans="1:8">
      <c r="A82" s="72" t="str">
        <f t="shared" si="0"/>
        <v>--LG-310687</v>
      </c>
      <c r="B82" s="73" t="s">
        <v>216</v>
      </c>
      <c r="C82" s="410" t="s">
        <v>3885</v>
      </c>
      <c r="D82" s="1170" t="s">
        <v>12428</v>
      </c>
      <c r="E82" s="127">
        <v>1</v>
      </c>
      <c r="F82" s="1171" t="s">
        <v>6984</v>
      </c>
      <c r="G82" s="1172">
        <v>2814.81</v>
      </c>
      <c r="H82" s="156">
        <f>IF(G82="","",G82-G82*COMPASS!$U$40)</f>
        <v>2814.81</v>
      </c>
    </row>
    <row r="83" spans="1:8">
      <c r="A83" s="72" t="str">
        <f t="shared" si="0"/>
        <v>--LG-310688</v>
      </c>
      <c r="B83" s="73" t="s">
        <v>216</v>
      </c>
      <c r="C83" s="410" t="s">
        <v>3886</v>
      </c>
      <c r="D83" s="1170" t="s">
        <v>12429</v>
      </c>
      <c r="E83" s="127">
        <v>1</v>
      </c>
      <c r="F83" s="1171" t="s">
        <v>6984</v>
      </c>
      <c r="G83" s="1172">
        <v>2010.6</v>
      </c>
      <c r="H83" s="156">
        <f>IF(G83="","",G83-G83*COMPASS!$U$40)</f>
        <v>2010.6</v>
      </c>
    </row>
    <row r="84" spans="1:8">
      <c r="A84" s="72" t="str">
        <f t="shared" si="0"/>
        <v>--LG-310689</v>
      </c>
      <c r="B84" s="73" t="s">
        <v>216</v>
      </c>
      <c r="C84" s="410" t="s">
        <v>3887</v>
      </c>
      <c r="D84" s="1170" t="s">
        <v>12430</v>
      </c>
      <c r="E84" s="127">
        <v>1</v>
      </c>
      <c r="F84" s="1171" t="s">
        <v>6984</v>
      </c>
      <c r="G84" s="1172">
        <v>1574.97</v>
      </c>
      <c r="H84" s="156">
        <f>IF(G84="","",G84-G84*COMPASS!$U$40)</f>
        <v>1574.97</v>
      </c>
    </row>
    <row r="85" spans="1:8">
      <c r="A85" s="72" t="str">
        <f t="shared" si="0"/>
        <v>--LG-310690</v>
      </c>
      <c r="B85" s="73" t="s">
        <v>216</v>
      </c>
      <c r="C85" s="410" t="s">
        <v>3888</v>
      </c>
      <c r="D85" s="1170" t="s">
        <v>12431</v>
      </c>
      <c r="E85" s="127">
        <v>1</v>
      </c>
      <c r="F85" s="1171" t="s">
        <v>6984</v>
      </c>
      <c r="G85" s="1172">
        <v>4356.2700000000004</v>
      </c>
      <c r="H85" s="156">
        <f>IF(G85="","",G85-G85*COMPASS!$U$40)</f>
        <v>4356.2700000000004</v>
      </c>
    </row>
    <row r="86" spans="1:8">
      <c r="A86" s="72" t="str">
        <f t="shared" si="0"/>
        <v>--LG-310691</v>
      </c>
      <c r="B86" s="73" t="s">
        <v>216</v>
      </c>
      <c r="C86" s="410" t="s">
        <v>3889</v>
      </c>
      <c r="D86" s="1170" t="s">
        <v>12432</v>
      </c>
      <c r="E86" s="127">
        <v>1</v>
      </c>
      <c r="F86" s="1171" t="s">
        <v>6984</v>
      </c>
      <c r="G86" s="1172">
        <v>3686.1</v>
      </c>
      <c r="H86" s="156">
        <f>IF(G86="","",G86-G86*COMPASS!$U$40)</f>
        <v>3686.1</v>
      </c>
    </row>
    <row r="87" spans="1:8">
      <c r="A87" s="72" t="str">
        <f t="shared" si="0"/>
        <v>--LG-310692</v>
      </c>
      <c r="B87" s="73" t="s">
        <v>216</v>
      </c>
      <c r="C87" s="410" t="s">
        <v>3890</v>
      </c>
      <c r="D87" s="1170" t="s">
        <v>12433</v>
      </c>
      <c r="E87" s="127">
        <v>1</v>
      </c>
      <c r="F87" s="1171" t="s">
        <v>6984</v>
      </c>
      <c r="G87" s="1172">
        <v>3183.44</v>
      </c>
      <c r="H87" s="156">
        <f>IF(G87="","",G87-G87*COMPASS!$U$40)</f>
        <v>3183.44</v>
      </c>
    </row>
    <row r="88" spans="1:8">
      <c r="A88" s="72" t="str">
        <f t="shared" si="0"/>
        <v>--LG-310693</v>
      </c>
      <c r="B88" s="73" t="s">
        <v>216</v>
      </c>
      <c r="C88" s="410" t="s">
        <v>3891</v>
      </c>
      <c r="D88" s="1170" t="s">
        <v>12434</v>
      </c>
      <c r="E88" s="127">
        <v>1</v>
      </c>
      <c r="F88" s="1171" t="s">
        <v>6984</v>
      </c>
      <c r="G88" s="1172">
        <v>2462.96</v>
      </c>
      <c r="H88" s="156">
        <f>IF(G88="","",G88-G88*COMPASS!$U$40)</f>
        <v>2462.96</v>
      </c>
    </row>
    <row r="89" spans="1:8">
      <c r="A89" s="72" t="str">
        <f t="shared" si="0"/>
        <v>--LG-310694</v>
      </c>
      <c r="B89" s="73" t="s">
        <v>216</v>
      </c>
      <c r="C89" s="410" t="s">
        <v>3892</v>
      </c>
      <c r="D89" s="1170" t="s">
        <v>12435</v>
      </c>
      <c r="E89" s="127">
        <v>1</v>
      </c>
      <c r="F89" s="1171" t="s">
        <v>6984</v>
      </c>
      <c r="G89" s="1172">
        <v>2010.6</v>
      </c>
      <c r="H89" s="156">
        <f>IF(G89="","",G89-G89*COMPASS!$U$40)</f>
        <v>2010.6</v>
      </c>
    </row>
    <row r="90" spans="1:8">
      <c r="A90" s="72" t="str">
        <f t="shared" si="0"/>
        <v>--LG-310695</v>
      </c>
      <c r="B90" s="73" t="s">
        <v>216</v>
      </c>
      <c r="C90" s="410" t="s">
        <v>3893</v>
      </c>
      <c r="D90" s="1170" t="s">
        <v>12436</v>
      </c>
      <c r="E90" s="127">
        <v>1</v>
      </c>
      <c r="F90" s="1171" t="s">
        <v>6984</v>
      </c>
      <c r="G90" s="1172">
        <v>4858.91</v>
      </c>
      <c r="H90" s="156">
        <f>IF(G90="","",G90-G90*COMPASS!$U$40)</f>
        <v>4858.91</v>
      </c>
    </row>
    <row r="91" spans="1:8">
      <c r="A91" s="72" t="str">
        <f t="shared" si="0"/>
        <v>--LG-310696</v>
      </c>
      <c r="B91" s="73" t="s">
        <v>216</v>
      </c>
      <c r="C91" s="410" t="s">
        <v>3894</v>
      </c>
      <c r="D91" s="1170" t="s">
        <v>12437</v>
      </c>
      <c r="E91" s="127">
        <v>1</v>
      </c>
      <c r="F91" s="1171" t="s">
        <v>6984</v>
      </c>
      <c r="G91" s="1172">
        <v>4188.71</v>
      </c>
      <c r="H91" s="156">
        <f>IF(G91="","",G91-G91*COMPASS!$U$40)</f>
        <v>4188.71</v>
      </c>
    </row>
    <row r="92" spans="1:8">
      <c r="A92" s="72" t="str">
        <f t="shared" si="0"/>
        <v>--LG-310697</v>
      </c>
      <c r="B92" s="73" t="s">
        <v>216</v>
      </c>
      <c r="C92" s="410" t="s">
        <v>3895</v>
      </c>
      <c r="D92" s="1170" t="s">
        <v>12438</v>
      </c>
      <c r="E92" s="127">
        <v>1</v>
      </c>
      <c r="F92" s="1171" t="s">
        <v>6984</v>
      </c>
      <c r="G92" s="1172">
        <v>3602.32</v>
      </c>
      <c r="H92" s="156">
        <f>IF(G92="","",G92-G92*COMPASS!$U$40)</f>
        <v>3602.32</v>
      </c>
    </row>
    <row r="93" spans="1:8">
      <c r="A93" s="72" t="str">
        <f t="shared" si="0"/>
        <v>--LG-310698</v>
      </c>
      <c r="B93" s="73" t="s">
        <v>216</v>
      </c>
      <c r="C93" s="410" t="s">
        <v>3896</v>
      </c>
      <c r="D93" s="1170" t="s">
        <v>12439</v>
      </c>
      <c r="E93" s="127">
        <v>1</v>
      </c>
      <c r="F93" s="1171" t="s">
        <v>6984</v>
      </c>
      <c r="G93" s="1172">
        <v>2915.34</v>
      </c>
      <c r="H93" s="156">
        <f>IF(G93="","",G93-G93*COMPASS!$U$40)</f>
        <v>2915.34</v>
      </c>
    </row>
    <row r="94" spans="1:8">
      <c r="A94" s="72" t="str">
        <f t="shared" si="0"/>
        <v>--LG-310699</v>
      </c>
      <c r="B94" s="73" t="s">
        <v>216</v>
      </c>
      <c r="C94" s="410" t="s">
        <v>3897</v>
      </c>
      <c r="D94" s="1170" t="s">
        <v>12440</v>
      </c>
      <c r="E94" s="127">
        <v>1</v>
      </c>
      <c r="F94" s="1171" t="s">
        <v>6984</v>
      </c>
      <c r="G94" s="1172">
        <v>2462.96</v>
      </c>
      <c r="H94" s="156">
        <f>IF(G94="","",G94-G94*COMPASS!$U$40)</f>
        <v>2462.96</v>
      </c>
    </row>
    <row r="95" spans="1:8">
      <c r="A95" s="72" t="str">
        <f t="shared" si="0"/>
        <v>--LG-310485</v>
      </c>
      <c r="B95" s="73" t="s">
        <v>216</v>
      </c>
      <c r="C95" s="410" t="s">
        <v>3898</v>
      </c>
      <c r="D95" s="1170" t="s">
        <v>12441</v>
      </c>
      <c r="E95" s="127">
        <v>1</v>
      </c>
      <c r="F95" s="1171" t="s">
        <v>6984</v>
      </c>
      <c r="G95" s="1172">
        <v>2345.6799999999998</v>
      </c>
      <c r="H95" s="156">
        <f>IF(G95="","",G95-G95*COMPASS!$U$40)</f>
        <v>2345.6799999999998</v>
      </c>
    </row>
    <row r="96" spans="1:8">
      <c r="A96" s="72" t="str">
        <f t="shared" si="0"/>
        <v>--LG-310486</v>
      </c>
      <c r="B96" s="73" t="s">
        <v>216</v>
      </c>
      <c r="C96" s="410" t="s">
        <v>3899</v>
      </c>
      <c r="D96" s="1170" t="s">
        <v>12442</v>
      </c>
      <c r="E96" s="127">
        <v>1</v>
      </c>
      <c r="F96" s="1171" t="s">
        <v>6984</v>
      </c>
      <c r="G96" s="1172">
        <v>1910.06</v>
      </c>
      <c r="H96" s="156">
        <f>IF(G96="","",G96-G96*COMPASS!$U$40)</f>
        <v>1910.06</v>
      </c>
    </row>
    <row r="97" spans="1:8">
      <c r="A97" s="72" t="str">
        <f t="shared" si="0"/>
        <v>--LG-310487</v>
      </c>
      <c r="B97" s="73" t="s">
        <v>216</v>
      </c>
      <c r="C97" s="410" t="s">
        <v>3900</v>
      </c>
      <c r="D97" s="1170" t="s">
        <v>12443</v>
      </c>
      <c r="E97" s="127">
        <v>1</v>
      </c>
      <c r="F97" s="1171" t="s">
        <v>6984</v>
      </c>
      <c r="G97" s="1172">
        <v>1574.97</v>
      </c>
      <c r="H97" s="156">
        <f>IF(G97="","",G97-G97*COMPASS!$U$41)</f>
        <v>1574.97</v>
      </c>
    </row>
    <row r="98" spans="1:8">
      <c r="A98" s="72" t="str">
        <f t="shared" si="0"/>
        <v>--LG-310488</v>
      </c>
      <c r="B98" s="73" t="s">
        <v>216</v>
      </c>
      <c r="C98" s="410" t="s">
        <v>3901</v>
      </c>
      <c r="D98" s="1170" t="s">
        <v>12444</v>
      </c>
      <c r="E98" s="127">
        <v>1</v>
      </c>
      <c r="F98" s="1171" t="s">
        <v>6984</v>
      </c>
      <c r="G98" s="1172">
        <v>1122.58</v>
      </c>
      <c r="H98" s="156">
        <f>IF(G98="","",G98-G98*COMPASS!$U$39)</f>
        <v>1122.58</v>
      </c>
    </row>
    <row r="99" spans="1:8">
      <c r="A99" s="72" t="str">
        <f t="shared" si="0"/>
        <v>--LG-310489</v>
      </c>
      <c r="B99" s="73" t="s">
        <v>216</v>
      </c>
      <c r="C99" s="410" t="s">
        <v>3902</v>
      </c>
      <c r="D99" s="1170" t="s">
        <v>12445</v>
      </c>
      <c r="E99" s="127">
        <v>1</v>
      </c>
      <c r="F99" s="1171" t="s">
        <v>6984</v>
      </c>
      <c r="G99" s="1172">
        <v>904.77</v>
      </c>
      <c r="H99" s="156">
        <f>IF(G99="","",G99-G99*COMPASS!$U$39)</f>
        <v>904.77</v>
      </c>
    </row>
    <row r="100" spans="1:8">
      <c r="A100" s="72" t="str">
        <f t="shared" si="0"/>
        <v>--LG-310490</v>
      </c>
      <c r="B100" s="73" t="s">
        <v>216</v>
      </c>
      <c r="C100" s="410" t="s">
        <v>3903</v>
      </c>
      <c r="D100" s="1170" t="s">
        <v>12446</v>
      </c>
      <c r="E100" s="127">
        <v>1</v>
      </c>
      <c r="F100" s="1171" t="s">
        <v>6984</v>
      </c>
      <c r="G100" s="1172">
        <v>2580.2399999999998</v>
      </c>
      <c r="H100" s="156">
        <f>IF(G100="","",G100-G100*COMPASS!$U$39)</f>
        <v>2580.2399999999998</v>
      </c>
    </row>
    <row r="101" spans="1:8">
      <c r="A101" s="72" t="str">
        <f t="shared" si="0"/>
        <v>--LG-310491</v>
      </c>
      <c r="B101" s="73" t="s">
        <v>216</v>
      </c>
      <c r="C101" s="410" t="s">
        <v>3904</v>
      </c>
      <c r="D101" s="1170" t="s">
        <v>12447</v>
      </c>
      <c r="E101" s="127">
        <v>1</v>
      </c>
      <c r="F101" s="1171" t="s">
        <v>6984</v>
      </c>
      <c r="G101" s="1172">
        <v>2362.44</v>
      </c>
      <c r="H101" s="156">
        <f>IF(G101="","",G101-G101*COMPASS!$U$39)</f>
        <v>2362.44</v>
      </c>
    </row>
    <row r="102" spans="1:8">
      <c r="A102" s="72" t="str">
        <f t="shared" si="0"/>
        <v>--LG-310492</v>
      </c>
      <c r="B102" s="73" t="s">
        <v>216</v>
      </c>
      <c r="C102" s="410" t="s">
        <v>3905</v>
      </c>
      <c r="D102" s="1170" t="s">
        <v>12448</v>
      </c>
      <c r="E102" s="127">
        <v>1</v>
      </c>
      <c r="F102" s="1171" t="s">
        <v>6984</v>
      </c>
      <c r="G102" s="1172">
        <v>1675.51</v>
      </c>
      <c r="H102" s="156">
        <f>IF(G102="","",G102-G102*COMPASS!$U$39)</f>
        <v>1675.51</v>
      </c>
    </row>
    <row r="103" spans="1:8">
      <c r="A103" s="72" t="str">
        <f t="shared" si="0"/>
        <v>--LG-310493</v>
      </c>
      <c r="B103" s="73" t="s">
        <v>216</v>
      </c>
      <c r="C103" s="410" t="s">
        <v>3906</v>
      </c>
      <c r="D103" s="1170" t="s">
        <v>12449</v>
      </c>
      <c r="E103" s="127">
        <v>1</v>
      </c>
      <c r="F103" s="1171" t="s">
        <v>6984</v>
      </c>
      <c r="G103" s="1172">
        <v>1239.8499999999999</v>
      </c>
      <c r="H103" s="156">
        <f>IF(G103="","",G103-G103*COMPASS!$U$39)</f>
        <v>1239.8499999999999</v>
      </c>
    </row>
    <row r="104" spans="1:8">
      <c r="A104" s="72" t="str">
        <f t="shared" si="0"/>
        <v>--LG-310494</v>
      </c>
      <c r="B104" s="73" t="s">
        <v>216</v>
      </c>
      <c r="C104" s="410" t="s">
        <v>3907</v>
      </c>
      <c r="D104" s="1170" t="s">
        <v>12450</v>
      </c>
      <c r="E104" s="127">
        <v>1</v>
      </c>
      <c r="F104" s="1171" t="s">
        <v>6984</v>
      </c>
      <c r="G104" s="1172">
        <v>1005.3</v>
      </c>
      <c r="H104" s="156">
        <f>IF(G104="","",G104-G104*COMPASS!$U$39)</f>
        <v>1005.3</v>
      </c>
    </row>
    <row r="105" spans="1:8">
      <c r="A105" s="72" t="str">
        <f t="shared" si="0"/>
        <v>--LG-310495</v>
      </c>
      <c r="B105" s="73" t="s">
        <v>216</v>
      </c>
      <c r="C105" s="410" t="s">
        <v>3908</v>
      </c>
      <c r="D105" s="1170" t="s">
        <v>12451</v>
      </c>
      <c r="E105" s="127">
        <v>1</v>
      </c>
      <c r="F105" s="1171" t="s">
        <v>6984</v>
      </c>
      <c r="G105" s="1172">
        <v>2697.54</v>
      </c>
      <c r="H105" s="156">
        <f>IF(G105="","",G105-G105*COMPASS!$U$39)</f>
        <v>2697.54</v>
      </c>
    </row>
    <row r="106" spans="1:8">
      <c r="A106" s="72" t="str">
        <f t="shared" si="0"/>
        <v>--LG-310496</v>
      </c>
      <c r="B106" s="73" t="s">
        <v>216</v>
      </c>
      <c r="C106" s="410" t="s">
        <v>3909</v>
      </c>
      <c r="D106" s="1170" t="s">
        <v>12452</v>
      </c>
      <c r="E106" s="127">
        <v>1</v>
      </c>
      <c r="F106" s="1171" t="s">
        <v>6984</v>
      </c>
      <c r="G106" s="1172">
        <v>2462.96</v>
      </c>
      <c r="H106" s="156">
        <f>IF(G106="","",G106-G106*COMPASS!$U$39)</f>
        <v>2462.96</v>
      </c>
    </row>
    <row r="107" spans="1:8">
      <c r="A107" s="72" t="str">
        <f t="shared" si="0"/>
        <v>--LG-310497</v>
      </c>
      <c r="B107" s="73" t="s">
        <v>216</v>
      </c>
      <c r="C107" s="410" t="s">
        <v>3910</v>
      </c>
      <c r="D107" s="1170" t="s">
        <v>12453</v>
      </c>
      <c r="E107" s="127">
        <v>1</v>
      </c>
      <c r="F107" s="1171" t="s">
        <v>6984</v>
      </c>
      <c r="G107" s="1172">
        <v>1792.78</v>
      </c>
      <c r="H107" s="156">
        <f>IF(G107="","",G107-G107*COMPASS!$U$39)</f>
        <v>1792.78</v>
      </c>
    </row>
    <row r="108" spans="1:8">
      <c r="A108" s="72" t="str">
        <f t="shared" si="0"/>
        <v>--LG-310498</v>
      </c>
      <c r="B108" s="73" t="s">
        <v>216</v>
      </c>
      <c r="C108" s="410" t="s">
        <v>3911</v>
      </c>
      <c r="D108" s="1170" t="s">
        <v>12454</v>
      </c>
      <c r="E108" s="127">
        <v>1</v>
      </c>
      <c r="F108" s="1171" t="s">
        <v>6984</v>
      </c>
      <c r="G108" s="1172">
        <v>1340.39</v>
      </c>
      <c r="H108" s="156">
        <f>IF(G108="","",G108-G108*COMPASS!$U$39)</f>
        <v>1340.39</v>
      </c>
    </row>
    <row r="109" spans="1:8">
      <c r="A109" s="72" t="str">
        <f t="shared" si="0"/>
        <v>--LG-310499</v>
      </c>
      <c r="B109" s="73" t="s">
        <v>216</v>
      </c>
      <c r="C109" s="410" t="s">
        <v>3912</v>
      </c>
      <c r="D109" s="1170" t="s">
        <v>12455</v>
      </c>
      <c r="E109" s="127">
        <v>1</v>
      </c>
      <c r="F109" s="1171" t="s">
        <v>6984</v>
      </c>
      <c r="G109" s="1172">
        <v>1122.58</v>
      </c>
      <c r="H109" s="156">
        <f>IF(G109="","",G109-G109*COMPASS!$U$39)</f>
        <v>1122.58</v>
      </c>
    </row>
    <row r="110" spans="1:8">
      <c r="A110" s="72" t="str">
        <f t="shared" si="0"/>
        <v>--LG-310500</v>
      </c>
      <c r="B110" s="73" t="s">
        <v>216</v>
      </c>
      <c r="C110" s="410" t="s">
        <v>3913</v>
      </c>
      <c r="D110" s="1170" t="s">
        <v>12456</v>
      </c>
      <c r="E110" s="127">
        <v>1</v>
      </c>
      <c r="F110" s="1171" t="s">
        <v>6984</v>
      </c>
      <c r="G110" s="1172">
        <v>3149.92</v>
      </c>
      <c r="H110" s="156">
        <f>IF(G110="","",G110-G110*COMPASS!$U$39)</f>
        <v>3149.92</v>
      </c>
    </row>
    <row r="111" spans="1:8">
      <c r="A111" s="72" t="str">
        <f t="shared" si="0"/>
        <v>--LG-310501</v>
      </c>
      <c r="B111" s="73" t="s">
        <v>216</v>
      </c>
      <c r="C111" s="410" t="s">
        <v>3914</v>
      </c>
      <c r="D111" s="1170" t="s">
        <v>12457</v>
      </c>
      <c r="E111" s="127">
        <v>1</v>
      </c>
      <c r="F111" s="1171" t="s">
        <v>6984</v>
      </c>
      <c r="G111" s="1172">
        <v>2462.96</v>
      </c>
      <c r="H111" s="156">
        <f>IF(G111="","",G111-G111*COMPASS!$U$39)</f>
        <v>2462.96</v>
      </c>
    </row>
    <row r="112" spans="1:8">
      <c r="A112" s="72" t="str">
        <f t="shared" si="0"/>
        <v>--LG-310502</v>
      </c>
      <c r="B112" s="73" t="s">
        <v>216</v>
      </c>
      <c r="C112" s="410" t="s">
        <v>3915</v>
      </c>
      <c r="D112" s="1170" t="s">
        <v>12458</v>
      </c>
      <c r="E112" s="127">
        <v>1</v>
      </c>
      <c r="F112" s="1171" t="s">
        <v>6984</v>
      </c>
      <c r="G112" s="1172">
        <v>2245.14</v>
      </c>
      <c r="H112" s="156">
        <f>IF(G112="","",G112-G112*COMPASS!$U$39)</f>
        <v>2245.14</v>
      </c>
    </row>
    <row r="113" spans="1:8">
      <c r="A113" s="72" t="str">
        <f t="shared" si="0"/>
        <v>--LG-310503</v>
      </c>
      <c r="B113" s="73" t="s">
        <v>216</v>
      </c>
      <c r="C113" s="410" t="s">
        <v>3916</v>
      </c>
      <c r="D113" s="1170" t="s">
        <v>12459</v>
      </c>
      <c r="E113" s="127">
        <v>1</v>
      </c>
      <c r="F113" s="1171" t="s">
        <v>6984</v>
      </c>
      <c r="G113" s="1172">
        <v>1792.78</v>
      </c>
      <c r="H113" s="156">
        <f>IF(G113="","",G113-G113*COMPASS!$U$39)</f>
        <v>1792.78</v>
      </c>
    </row>
    <row r="114" spans="1:8">
      <c r="A114" s="72" t="str">
        <f t="shared" si="0"/>
        <v>--LG-310504</v>
      </c>
      <c r="B114" s="73" t="s">
        <v>216</v>
      </c>
      <c r="C114" s="410" t="s">
        <v>3917</v>
      </c>
      <c r="D114" s="1170" t="s">
        <v>12460</v>
      </c>
      <c r="E114" s="127">
        <v>1</v>
      </c>
      <c r="F114" s="1171" t="s">
        <v>6984</v>
      </c>
      <c r="G114" s="1172">
        <v>1340.39</v>
      </c>
      <c r="H114" s="156">
        <f>IF(G114="","",G114-G114*COMPASS!$U$39)</f>
        <v>1340.39</v>
      </c>
    </row>
    <row r="115" spans="1:8">
      <c r="A115" s="72" t="str">
        <f t="shared" si="0"/>
        <v>--LG-310505</v>
      </c>
      <c r="B115" s="73" t="s">
        <v>216</v>
      </c>
      <c r="C115" s="410" t="s">
        <v>3918</v>
      </c>
      <c r="D115" s="1170" t="s">
        <v>12461</v>
      </c>
      <c r="E115" s="127">
        <v>1</v>
      </c>
      <c r="F115" s="1171" t="s">
        <v>6984</v>
      </c>
      <c r="G115" s="1172">
        <v>4272.5</v>
      </c>
      <c r="H115" s="156">
        <f>IF(G115="","",G115-G115*COMPASS!$U$39)</f>
        <v>4272.5</v>
      </c>
    </row>
    <row r="116" spans="1:8">
      <c r="A116" s="72" t="str">
        <f t="shared" si="0"/>
        <v>--LG-310506</v>
      </c>
      <c r="B116" s="73" t="s">
        <v>216</v>
      </c>
      <c r="C116" s="410" t="s">
        <v>3919</v>
      </c>
      <c r="D116" s="1170" t="s">
        <v>12462</v>
      </c>
      <c r="E116" s="127">
        <v>1</v>
      </c>
      <c r="F116" s="1171" t="s">
        <v>6984</v>
      </c>
      <c r="G116" s="1172">
        <v>3585.56</v>
      </c>
      <c r="H116" s="156">
        <f>IF(G116="","",G116-G116*COMPASS!$U$39)</f>
        <v>3585.56</v>
      </c>
    </row>
    <row r="117" spans="1:8">
      <c r="A117" s="72" t="str">
        <f t="shared" si="0"/>
        <v>--LG-310507</v>
      </c>
      <c r="B117" s="73" t="s">
        <v>216</v>
      </c>
      <c r="C117" s="410" t="s">
        <v>3920</v>
      </c>
      <c r="D117" s="1170" t="s">
        <v>12463</v>
      </c>
      <c r="E117" s="127">
        <v>1</v>
      </c>
      <c r="F117" s="1171" t="s">
        <v>6984</v>
      </c>
      <c r="G117" s="1172">
        <v>3149.92</v>
      </c>
      <c r="H117" s="156">
        <f>IF(G117="","",G117-G117*COMPASS!$U$39)</f>
        <v>3149.92</v>
      </c>
    </row>
    <row r="118" spans="1:8">
      <c r="A118" s="72" t="str">
        <f t="shared" si="0"/>
        <v>--LG-310508</v>
      </c>
      <c r="B118" s="73" t="s">
        <v>216</v>
      </c>
      <c r="C118" s="410" t="s">
        <v>3921</v>
      </c>
      <c r="D118" s="1170" t="s">
        <v>12464</v>
      </c>
      <c r="E118" s="127">
        <v>1</v>
      </c>
      <c r="F118" s="1171" t="s">
        <v>6984</v>
      </c>
      <c r="G118" s="1172">
        <v>2680.78</v>
      </c>
      <c r="H118" s="156">
        <f>IF(G118="","",G118-G118*COMPASS!$U$39)</f>
        <v>2680.78</v>
      </c>
    </row>
    <row r="119" spans="1:8">
      <c r="A119" s="72" t="str">
        <f t="shared" si="0"/>
        <v>--LG-310509</v>
      </c>
      <c r="B119" s="73" t="s">
        <v>216</v>
      </c>
      <c r="C119" s="410" t="s">
        <v>3922</v>
      </c>
      <c r="D119" s="1170" t="s">
        <v>12465</v>
      </c>
      <c r="E119" s="127">
        <v>1</v>
      </c>
      <c r="F119" s="1171" t="s">
        <v>6984</v>
      </c>
      <c r="G119" s="1172">
        <v>2010.6</v>
      </c>
      <c r="H119" s="156">
        <f>IF(G119="","",G119-G119*COMPASS!$U$39)</f>
        <v>2010.6</v>
      </c>
    </row>
    <row r="120" spans="1:8">
      <c r="A120" s="72" t="str">
        <f t="shared" si="0"/>
        <v>--LG-310510</v>
      </c>
      <c r="B120" s="73" t="s">
        <v>216</v>
      </c>
      <c r="C120" s="410" t="s">
        <v>3923</v>
      </c>
      <c r="D120" s="1170" t="s">
        <v>12466</v>
      </c>
      <c r="E120" s="127">
        <v>1</v>
      </c>
      <c r="F120" s="1171" t="s">
        <v>6984</v>
      </c>
      <c r="G120" s="1172">
        <v>4490.32</v>
      </c>
      <c r="H120" s="156">
        <f>IF(G120="","",G120-G120*COMPASS!$U$39)</f>
        <v>4490.32</v>
      </c>
    </row>
    <row r="121" spans="1:8">
      <c r="A121" s="72" t="str">
        <f t="shared" si="0"/>
        <v>--LG-310511</v>
      </c>
      <c r="B121" s="73" t="s">
        <v>216</v>
      </c>
      <c r="C121" s="410" t="s">
        <v>3924</v>
      </c>
      <c r="D121" s="1170" t="s">
        <v>12467</v>
      </c>
      <c r="E121" s="127">
        <v>1</v>
      </c>
      <c r="F121" s="1171" t="s">
        <v>6984</v>
      </c>
      <c r="G121" s="1172">
        <v>3820.11</v>
      </c>
      <c r="H121" s="156">
        <f>IF(G121="","",G121-G121*COMPASS!$U$39)</f>
        <v>3820.11</v>
      </c>
    </row>
    <row r="122" spans="1:8">
      <c r="A122" s="72" t="str">
        <f t="shared" si="0"/>
        <v>--LG-310512</v>
      </c>
      <c r="B122" s="73" t="s">
        <v>216</v>
      </c>
      <c r="C122" s="410" t="s">
        <v>3925</v>
      </c>
      <c r="D122" s="1170" t="s">
        <v>12468</v>
      </c>
      <c r="E122" s="127">
        <v>1</v>
      </c>
      <c r="F122" s="1171" t="s">
        <v>6984</v>
      </c>
      <c r="G122" s="1172">
        <v>3350.97</v>
      </c>
      <c r="H122" s="156">
        <f>IF(G122="","",G122-G122*COMPASS!$U$39)</f>
        <v>3350.97</v>
      </c>
    </row>
    <row r="123" spans="1:8">
      <c r="A123" s="72" t="str">
        <f t="shared" si="0"/>
        <v>--LG-310513</v>
      </c>
      <c r="B123" s="73" t="s">
        <v>216</v>
      </c>
      <c r="C123" s="410" t="s">
        <v>3926</v>
      </c>
      <c r="D123" s="1170" t="s">
        <v>12469</v>
      </c>
      <c r="E123" s="127">
        <v>1</v>
      </c>
      <c r="F123" s="1171" t="s">
        <v>6984</v>
      </c>
      <c r="G123" s="1172">
        <v>2915.34</v>
      </c>
      <c r="H123" s="156">
        <f>IF(G123="","",G123-G123*COMPASS!$U$39)</f>
        <v>2915.34</v>
      </c>
    </row>
    <row r="124" spans="1:8">
      <c r="A124" s="72" t="str">
        <f t="shared" si="0"/>
        <v>--LG-310514</v>
      </c>
      <c r="B124" s="73" t="s">
        <v>216</v>
      </c>
      <c r="C124" s="410" t="s">
        <v>3927</v>
      </c>
      <c r="D124" s="1170" t="s">
        <v>12470</v>
      </c>
      <c r="E124" s="127">
        <v>1</v>
      </c>
      <c r="F124" s="1171" t="s">
        <v>6984</v>
      </c>
      <c r="G124" s="1172">
        <v>2462.96</v>
      </c>
      <c r="H124" s="156">
        <f>IF(G124="","",G124-G124*COMPASS!$U$39)</f>
        <v>2462.96</v>
      </c>
    </row>
    <row r="125" spans="1:8">
      <c r="A125" s="72" t="str">
        <f t="shared" si="0"/>
        <v>--LG-310520</v>
      </c>
      <c r="B125" s="73" t="s">
        <v>216</v>
      </c>
      <c r="C125" s="410" t="s">
        <v>3928</v>
      </c>
      <c r="D125" s="1170" t="s">
        <v>12471</v>
      </c>
      <c r="E125" s="127">
        <v>1</v>
      </c>
      <c r="F125" s="1171" t="s">
        <v>6984</v>
      </c>
      <c r="G125" s="1172">
        <v>234.65</v>
      </c>
      <c r="H125" s="156">
        <f>IF(G125="","",G125-G125*COMPASS!$U$39)</f>
        <v>234.65</v>
      </c>
    </row>
    <row r="126" spans="1:8">
      <c r="A126" s="72" t="str">
        <f t="shared" si="0"/>
        <v>--LG-310522</v>
      </c>
      <c r="B126" s="73" t="s">
        <v>216</v>
      </c>
      <c r="C126" s="410" t="s">
        <v>3929</v>
      </c>
      <c r="D126" s="1170" t="s">
        <v>12472</v>
      </c>
      <c r="E126" s="127">
        <v>1</v>
      </c>
      <c r="F126" s="1171" t="s">
        <v>6984</v>
      </c>
      <c r="G126" s="1172">
        <v>283.22000000000003</v>
      </c>
      <c r="H126" s="156">
        <f>IF(G126="","",G126-G126*COMPASS!$U$39)</f>
        <v>283.22000000000003</v>
      </c>
    </row>
    <row r="127" spans="1:8">
      <c r="A127" s="72" t="str">
        <f t="shared" si="0"/>
        <v>--LG-310515</v>
      </c>
      <c r="B127" s="73" t="s">
        <v>216</v>
      </c>
      <c r="C127" s="410" t="s">
        <v>3930</v>
      </c>
      <c r="D127" s="1170" t="s">
        <v>12473</v>
      </c>
      <c r="E127" s="127">
        <v>1</v>
      </c>
      <c r="F127" s="1171" t="s">
        <v>6984</v>
      </c>
      <c r="G127" s="1172">
        <v>72.819999999999993</v>
      </c>
      <c r="H127" s="156">
        <f>IF(G127="","",G127-G127*COMPASS!$U$39)</f>
        <v>72.819999999999993</v>
      </c>
    </row>
    <row r="128" spans="1:8">
      <c r="A128" s="72" t="str">
        <f t="shared" si="0"/>
        <v>--LG-310516</v>
      </c>
      <c r="B128" s="73" t="s">
        <v>216</v>
      </c>
      <c r="C128" s="410" t="s">
        <v>3931</v>
      </c>
      <c r="D128" s="1170" t="s">
        <v>12474</v>
      </c>
      <c r="E128" s="127">
        <v>1</v>
      </c>
      <c r="F128" s="1171" t="s">
        <v>6984</v>
      </c>
      <c r="G128" s="1172">
        <v>89.01</v>
      </c>
      <c r="H128" s="156">
        <f>IF(G128="","",G128-G128*COMPASS!$U$39)</f>
        <v>89.01</v>
      </c>
    </row>
    <row r="129" spans="1:8">
      <c r="A129" s="72" t="str">
        <f t="shared" ref="A129:A136" si="1">CONCATENATE(P129,"-",Q129,"-",C129)</f>
        <v>--LG-310517</v>
      </c>
      <c r="B129" s="73" t="s">
        <v>216</v>
      </c>
      <c r="C129" s="410" t="s">
        <v>3932</v>
      </c>
      <c r="D129" s="1170" t="s">
        <v>12475</v>
      </c>
      <c r="E129" s="127">
        <v>1</v>
      </c>
      <c r="F129" s="1171" t="s">
        <v>6984</v>
      </c>
      <c r="G129" s="1172">
        <v>105.18</v>
      </c>
      <c r="H129" s="156">
        <f>IF(G129="","",G129-G129*COMPASS!$U$39)</f>
        <v>105.18</v>
      </c>
    </row>
    <row r="130" spans="1:8">
      <c r="A130" s="72" t="str">
        <f t="shared" si="1"/>
        <v>--LG-310518</v>
      </c>
      <c r="B130" s="73" t="s">
        <v>216</v>
      </c>
      <c r="C130" s="410" t="s">
        <v>3933</v>
      </c>
      <c r="D130" s="1170" t="s">
        <v>12476</v>
      </c>
      <c r="E130" s="127">
        <v>1</v>
      </c>
      <c r="F130" s="1171" t="s">
        <v>6984</v>
      </c>
      <c r="G130" s="1172">
        <v>153.74</v>
      </c>
      <c r="H130" s="156">
        <f>IF(G130="","",G130-G130*COMPASS!$U$39)</f>
        <v>153.74</v>
      </c>
    </row>
    <row r="131" spans="1:8">
      <c r="A131" s="72" t="str">
        <f t="shared" si="1"/>
        <v>--LG-310519</v>
      </c>
      <c r="B131" s="73" t="s">
        <v>216</v>
      </c>
      <c r="C131" s="410" t="s">
        <v>3934</v>
      </c>
      <c r="D131" s="1170" t="s">
        <v>12477</v>
      </c>
      <c r="E131" s="127">
        <v>1</v>
      </c>
      <c r="F131" s="1171" t="s">
        <v>6984</v>
      </c>
      <c r="G131" s="1172">
        <v>299.39999999999998</v>
      </c>
      <c r="H131" s="156">
        <f>IF(G131="","",G131-G131*COMPASS!$U$39)</f>
        <v>299.39999999999998</v>
      </c>
    </row>
    <row r="132" spans="1:8">
      <c r="A132" s="72" t="str">
        <f t="shared" si="1"/>
        <v>--LG-310521</v>
      </c>
      <c r="B132" s="73" t="s">
        <v>216</v>
      </c>
      <c r="C132" s="410" t="s">
        <v>3935</v>
      </c>
      <c r="D132" s="1170" t="s">
        <v>12478</v>
      </c>
      <c r="E132" s="127">
        <v>1</v>
      </c>
      <c r="F132" s="1171" t="s">
        <v>6984</v>
      </c>
      <c r="G132" s="1172">
        <v>315.58999999999997</v>
      </c>
      <c r="H132" s="156">
        <f>IF(G132="","",G132-G132*COMPASS!$U$39)</f>
        <v>315.58999999999997</v>
      </c>
    </row>
    <row r="133" spans="1:8">
      <c r="A133" s="72" t="str">
        <f t="shared" si="1"/>
        <v>--LG-310523</v>
      </c>
      <c r="B133" s="73" t="s">
        <v>216</v>
      </c>
      <c r="C133" s="410" t="s">
        <v>3936</v>
      </c>
      <c r="D133" s="1170" t="s">
        <v>12479</v>
      </c>
      <c r="E133" s="127">
        <v>1</v>
      </c>
      <c r="F133" s="1171" t="s">
        <v>6984</v>
      </c>
      <c r="G133" s="1172">
        <v>428.86</v>
      </c>
      <c r="H133" s="156">
        <f>IF(G133="","",G133-G133*COMPASS!$U$39)</f>
        <v>428.86</v>
      </c>
    </row>
    <row r="134" spans="1:8">
      <c r="A134" s="72" t="str">
        <f t="shared" si="1"/>
        <v>--LG-310524</v>
      </c>
      <c r="B134" s="73" t="s">
        <v>216</v>
      </c>
      <c r="C134" s="410" t="s">
        <v>3937</v>
      </c>
      <c r="D134" s="1170" t="s">
        <v>12480</v>
      </c>
      <c r="E134" s="127">
        <v>1</v>
      </c>
      <c r="F134" s="1171" t="s">
        <v>6984</v>
      </c>
      <c r="G134" s="1172">
        <v>218.48</v>
      </c>
      <c r="H134" s="156">
        <f>IF(G134="","",G134-G134*COMPASS!$U$39)</f>
        <v>218.48</v>
      </c>
    </row>
    <row r="135" spans="1:8">
      <c r="A135" s="72" t="str">
        <f t="shared" si="1"/>
        <v>--LG-310525</v>
      </c>
      <c r="B135" s="73" t="s">
        <v>216</v>
      </c>
      <c r="C135" s="410" t="s">
        <v>3938</v>
      </c>
      <c r="D135" s="1170" t="s">
        <v>12481</v>
      </c>
      <c r="E135" s="127">
        <v>1</v>
      </c>
      <c r="F135" s="1171" t="s">
        <v>6984</v>
      </c>
      <c r="G135" s="1172">
        <v>307.48</v>
      </c>
      <c r="H135" s="156">
        <f>IF(G135="","",G135-G135*COMPASS!$U$39)</f>
        <v>307.48</v>
      </c>
    </row>
    <row r="136" spans="1:8">
      <c r="A136" s="72" t="str">
        <f t="shared" si="1"/>
        <v>--LG-310527</v>
      </c>
      <c r="B136" s="73" t="s">
        <v>216</v>
      </c>
      <c r="C136" s="410" t="s">
        <v>3939</v>
      </c>
      <c r="D136" s="1170" t="s">
        <v>12482</v>
      </c>
      <c r="E136" s="127">
        <v>1</v>
      </c>
      <c r="F136" s="1171" t="s">
        <v>6984</v>
      </c>
      <c r="G136" s="1172">
        <v>882.6</v>
      </c>
      <c r="H136" s="156">
        <f>IF(G136="","",G136-G136*COMPASS!$U$39)</f>
        <v>882.6</v>
      </c>
    </row>
    <row r="137" spans="1:8">
      <c r="A137" s="418" t="s">
        <v>3940</v>
      </c>
      <c r="B137" s="418"/>
      <c r="C137" s="418"/>
      <c r="D137" s="619"/>
      <c r="E137" s="235"/>
      <c r="F137" s="235"/>
      <c r="G137" s="1174"/>
      <c r="H137" s="156" t="str">
        <f>IF(G137="","",G137-G137*COMPASS!$U$39)</f>
        <v/>
      </c>
    </row>
    <row r="138" spans="1:8">
      <c r="A138" s="418" t="s">
        <v>14240</v>
      </c>
      <c r="B138" s="418"/>
      <c r="C138" s="418"/>
      <c r="D138" s="619"/>
      <c r="E138" s="235"/>
      <c r="F138" s="235"/>
      <c r="G138" s="1174"/>
      <c r="H138" s="156" t="str">
        <f>IF(G138="","",G138-G138*COMPASS!$U$39)</f>
        <v/>
      </c>
    </row>
    <row r="139" spans="1:8">
      <c r="A139" s="1175" t="s">
        <v>4085</v>
      </c>
      <c r="B139" s="1176" t="s">
        <v>571</v>
      </c>
      <c r="C139" s="1177" t="s">
        <v>3941</v>
      </c>
      <c r="D139" s="1178" t="s">
        <v>12483</v>
      </c>
      <c r="E139" s="127">
        <v>1</v>
      </c>
      <c r="F139" s="620"/>
      <c r="G139" s="1179" t="s">
        <v>8733</v>
      </c>
      <c r="H139" s="156" t="e">
        <f>IF(G139="","",G139-G139*COMPASS!$U$39)</f>
        <v>#VALUE!</v>
      </c>
    </row>
    <row r="140" spans="1:8">
      <c r="A140" s="72" t="s">
        <v>4091</v>
      </c>
      <c r="B140" s="73" t="s">
        <v>216</v>
      </c>
      <c r="C140" s="410" t="s">
        <v>3947</v>
      </c>
      <c r="D140" s="1170" t="s">
        <v>12486</v>
      </c>
      <c r="E140" s="127">
        <v>1</v>
      </c>
      <c r="F140" s="1171" t="s">
        <v>10968</v>
      </c>
      <c r="G140" s="1172">
        <v>2090.61</v>
      </c>
      <c r="H140" s="156">
        <f>IF(G140="","",G140-G140*COMPASS!$U$39)</f>
        <v>2090.61</v>
      </c>
    </row>
    <row r="141" spans="1:8">
      <c r="A141" s="72" t="s">
        <v>4092</v>
      </c>
      <c r="B141" s="73" t="s">
        <v>216</v>
      </c>
      <c r="C141" s="410" t="s">
        <v>3948</v>
      </c>
      <c r="D141" s="1170" t="s">
        <v>12487</v>
      </c>
      <c r="E141" s="127">
        <v>1</v>
      </c>
      <c r="F141" s="1171" t="s">
        <v>10968</v>
      </c>
      <c r="G141" s="1172">
        <v>2424.38</v>
      </c>
      <c r="H141" s="156">
        <f>IF(G141="","",G141-G141*COMPASS!$U$39)</f>
        <v>2424.38</v>
      </c>
    </row>
    <row r="142" spans="1:8">
      <c r="A142" s="72" t="s">
        <v>4090</v>
      </c>
      <c r="B142" s="73" t="s">
        <v>216</v>
      </c>
      <c r="C142" s="410" t="s">
        <v>3946</v>
      </c>
      <c r="D142" s="1170" t="s">
        <v>12485</v>
      </c>
      <c r="E142" s="127">
        <v>1</v>
      </c>
      <c r="F142" s="1171" t="s">
        <v>10968</v>
      </c>
      <c r="G142" s="1172">
        <v>2259.2199999999998</v>
      </c>
      <c r="H142" s="156">
        <f>IF(G142="","",G142-G142*COMPASS!$U$39)</f>
        <v>2259.2199999999998</v>
      </c>
    </row>
    <row r="143" spans="1:8">
      <c r="A143" s="72" t="s">
        <v>4089</v>
      </c>
      <c r="B143" s="73" t="s">
        <v>216</v>
      </c>
      <c r="C143" s="410" t="s">
        <v>3945</v>
      </c>
      <c r="D143" s="1170" t="s">
        <v>12484</v>
      </c>
      <c r="E143" s="127">
        <v>1</v>
      </c>
      <c r="F143" s="1171" t="s">
        <v>10968</v>
      </c>
      <c r="G143" s="1172">
        <v>1143.02</v>
      </c>
      <c r="H143" s="156">
        <f>IF(G143="","",G143-G143*COMPASS!$U$39)</f>
        <v>1143.02</v>
      </c>
    </row>
    <row r="144" spans="1:8">
      <c r="A144" s="72" t="s">
        <v>4098</v>
      </c>
      <c r="B144" s="73" t="s">
        <v>216</v>
      </c>
      <c r="C144" s="410" t="s">
        <v>3954</v>
      </c>
      <c r="D144" s="1170" t="s">
        <v>12497</v>
      </c>
      <c r="E144" s="127">
        <v>1</v>
      </c>
      <c r="F144" s="1171" t="s">
        <v>10968</v>
      </c>
      <c r="G144" s="1172">
        <v>897.51</v>
      </c>
      <c r="H144" s="156">
        <f>IF(G144="","",G144-G144*COMPASS!$U$39)</f>
        <v>897.51</v>
      </c>
    </row>
    <row r="145" spans="1:8">
      <c r="A145" s="72" t="s">
        <v>4093</v>
      </c>
      <c r="B145" s="73" t="s">
        <v>216</v>
      </c>
      <c r="C145" s="410" t="s">
        <v>3949</v>
      </c>
      <c r="D145" s="1170" t="s">
        <v>12492</v>
      </c>
      <c r="E145" s="127">
        <v>1</v>
      </c>
      <c r="F145" s="1171" t="s">
        <v>10968</v>
      </c>
      <c r="G145" s="1172">
        <v>1298.78</v>
      </c>
      <c r="H145" s="156">
        <f>IF(G145="","",G145-G145*COMPASS!$U$39)</f>
        <v>1298.78</v>
      </c>
    </row>
    <row r="146" spans="1:8">
      <c r="A146" s="72" t="s">
        <v>4095</v>
      </c>
      <c r="B146" s="73" t="s">
        <v>216</v>
      </c>
      <c r="C146" s="410" t="s">
        <v>3951</v>
      </c>
      <c r="D146" s="1170" t="s">
        <v>12494</v>
      </c>
      <c r="E146" s="127">
        <v>1</v>
      </c>
      <c r="F146" s="1171" t="s">
        <v>10968</v>
      </c>
      <c r="G146" s="1172">
        <v>1766.98</v>
      </c>
      <c r="H146" s="156">
        <f>IF(G146="","",G146-G146*COMPASS!$U$39)</f>
        <v>1766.98</v>
      </c>
    </row>
    <row r="147" spans="1:8">
      <c r="A147" s="72" t="s">
        <v>4097</v>
      </c>
      <c r="B147" s="73" t="s">
        <v>216</v>
      </c>
      <c r="C147" s="410" t="s">
        <v>3953</v>
      </c>
      <c r="D147" s="1170" t="s">
        <v>12496</v>
      </c>
      <c r="E147" s="127">
        <v>1</v>
      </c>
      <c r="F147" s="1171" t="s">
        <v>10968</v>
      </c>
      <c r="G147" s="1172">
        <v>887.35</v>
      </c>
      <c r="H147" s="156">
        <f>IF(G147="","",G147-G147*COMPASS!$U$39)</f>
        <v>887.35</v>
      </c>
    </row>
    <row r="148" spans="1:8">
      <c r="A148" s="72" t="s">
        <v>4094</v>
      </c>
      <c r="B148" s="73" t="s">
        <v>216</v>
      </c>
      <c r="C148" s="410" t="s">
        <v>3950</v>
      </c>
      <c r="D148" s="1170" t="s">
        <v>12493</v>
      </c>
      <c r="E148" s="127">
        <v>1</v>
      </c>
      <c r="F148" s="1171" t="s">
        <v>10968</v>
      </c>
      <c r="G148" s="1172">
        <v>1178.5999999999999</v>
      </c>
      <c r="H148" s="156">
        <f>IF(G148="","",G148-G148*COMPASS!$U$39)</f>
        <v>1178.5999999999999</v>
      </c>
    </row>
    <row r="149" spans="1:8">
      <c r="A149" s="72" t="s">
        <v>4096</v>
      </c>
      <c r="B149" s="73" t="s">
        <v>216</v>
      </c>
      <c r="C149" s="410" t="s">
        <v>3952</v>
      </c>
      <c r="D149" s="1170" t="s">
        <v>12495</v>
      </c>
      <c r="E149" s="127">
        <v>1</v>
      </c>
      <c r="F149" s="1171" t="s">
        <v>10968</v>
      </c>
      <c r="G149" s="1172">
        <v>1589.76</v>
      </c>
      <c r="H149" s="156">
        <f>IF(G149="","",G149-G149*COMPASS!$U$39)</f>
        <v>1589.76</v>
      </c>
    </row>
    <row r="150" spans="1:8">
      <c r="A150" s="72" t="s">
        <v>4226</v>
      </c>
      <c r="B150" s="73" t="s">
        <v>216</v>
      </c>
      <c r="C150" s="410" t="s">
        <v>4222</v>
      </c>
      <c r="D150" s="1170" t="s">
        <v>12488</v>
      </c>
      <c r="E150" s="409">
        <v>1</v>
      </c>
      <c r="F150" s="1171" t="s">
        <v>10968</v>
      </c>
      <c r="G150" s="1172">
        <v>2842.24</v>
      </c>
      <c r="H150" s="156">
        <f>IF(G150="","",G150-G150*COMPASS!$U$39)</f>
        <v>2842.24</v>
      </c>
    </row>
    <row r="151" spans="1:8">
      <c r="A151" s="72" t="s">
        <v>4227</v>
      </c>
      <c r="B151" s="73" t="s">
        <v>216</v>
      </c>
      <c r="C151" s="410" t="s">
        <v>4223</v>
      </c>
      <c r="D151" s="1170" t="s">
        <v>12489</v>
      </c>
      <c r="E151" s="409">
        <v>1</v>
      </c>
      <c r="F151" s="1171" t="s">
        <v>10968</v>
      </c>
      <c r="G151" s="1172">
        <v>3429.74</v>
      </c>
      <c r="H151" s="156">
        <f>IF(G151="","",G151-G151*COMPASS!$U$39)</f>
        <v>3429.74</v>
      </c>
    </row>
    <row r="152" spans="1:8">
      <c r="A152" s="72" t="s">
        <v>4228</v>
      </c>
      <c r="B152" s="73" t="s">
        <v>216</v>
      </c>
      <c r="C152" s="410" t="s">
        <v>4224</v>
      </c>
      <c r="D152" s="1170" t="s">
        <v>12490</v>
      </c>
      <c r="E152" s="409">
        <v>1</v>
      </c>
      <c r="F152" s="1171" t="s">
        <v>10968</v>
      </c>
      <c r="G152" s="1172">
        <v>3948.33</v>
      </c>
      <c r="H152" s="156">
        <f>IF(G152="","",G152-G152*COMPASS!$U$39)</f>
        <v>3948.33</v>
      </c>
    </row>
    <row r="153" spans="1:8">
      <c r="A153" s="72" t="s">
        <v>4229</v>
      </c>
      <c r="B153" s="73" t="s">
        <v>216</v>
      </c>
      <c r="C153" s="410" t="s">
        <v>4225</v>
      </c>
      <c r="D153" s="1170" t="s">
        <v>12491</v>
      </c>
      <c r="E153" s="409">
        <v>1</v>
      </c>
      <c r="F153" s="1171" t="s">
        <v>10968</v>
      </c>
      <c r="G153" s="1172">
        <v>4311.75</v>
      </c>
      <c r="H153" s="156">
        <f>IF(G153="","",G153-G153*COMPASS!$U$39)</f>
        <v>4311.75</v>
      </c>
    </row>
    <row r="154" spans="1:8">
      <c r="A154" s="72" t="s">
        <v>4102</v>
      </c>
      <c r="B154" s="73" t="s">
        <v>216</v>
      </c>
      <c r="C154" s="410" t="s">
        <v>3958</v>
      </c>
      <c r="D154" s="1170" t="s">
        <v>12500</v>
      </c>
      <c r="E154" s="127">
        <v>1</v>
      </c>
      <c r="F154" s="1171" t="s">
        <v>10968</v>
      </c>
      <c r="G154" s="1172">
        <v>942.38</v>
      </c>
      <c r="H154" s="156">
        <f>IF(G154="","",G154-G154*COMPASS!$U$39)</f>
        <v>942.38</v>
      </c>
    </row>
    <row r="155" spans="1:8">
      <c r="A155" s="72" t="s">
        <v>4103</v>
      </c>
      <c r="B155" s="73" t="s">
        <v>216</v>
      </c>
      <c r="C155" s="410" t="s">
        <v>3959</v>
      </c>
      <c r="D155" s="1170" t="s">
        <v>12501</v>
      </c>
      <c r="E155" s="127">
        <v>1</v>
      </c>
      <c r="F155" s="1171" t="s">
        <v>10968</v>
      </c>
      <c r="G155" s="1172">
        <v>1016.87</v>
      </c>
      <c r="H155" s="156">
        <f>IF(G155="","",G155-G155*COMPASS!$U$39)</f>
        <v>1016.87</v>
      </c>
    </row>
    <row r="156" spans="1:8">
      <c r="A156" s="72" t="s">
        <v>4100</v>
      </c>
      <c r="B156" s="73" t="s">
        <v>216</v>
      </c>
      <c r="C156" s="410" t="s">
        <v>3956</v>
      </c>
      <c r="D156" s="1170" t="s">
        <v>12499</v>
      </c>
      <c r="E156" s="127">
        <v>1</v>
      </c>
      <c r="F156" s="1171" t="s">
        <v>10968</v>
      </c>
      <c r="G156" s="1172">
        <v>130.57</v>
      </c>
      <c r="H156" s="156">
        <f>IF(G156="","",G156-G156*COMPASS!$U$39)</f>
        <v>130.57</v>
      </c>
    </row>
    <row r="157" spans="1:8" ht="20.399999999999999">
      <c r="A157" s="72" t="s">
        <v>4101</v>
      </c>
      <c r="B157" s="73" t="s">
        <v>216</v>
      </c>
      <c r="C157" s="410" t="s">
        <v>3957</v>
      </c>
      <c r="D157" s="1170" t="s">
        <v>14241</v>
      </c>
      <c r="E157" s="127">
        <v>1</v>
      </c>
      <c r="F157" s="1171" t="s">
        <v>10968</v>
      </c>
      <c r="G157" s="1172">
        <v>141.85</v>
      </c>
      <c r="H157" s="156">
        <f>IF(G157="","",G157-G157*COMPASS!$U$39)</f>
        <v>141.85</v>
      </c>
    </row>
    <row r="158" spans="1:8">
      <c r="A158" s="72" t="s">
        <v>4099</v>
      </c>
      <c r="B158" s="73" t="s">
        <v>216</v>
      </c>
      <c r="C158" s="410" t="s">
        <v>3955</v>
      </c>
      <c r="D158" s="1170" t="s">
        <v>12498</v>
      </c>
      <c r="E158" s="127">
        <v>1</v>
      </c>
      <c r="F158" s="1171" t="s">
        <v>10968</v>
      </c>
      <c r="G158" s="1172">
        <v>252.16</v>
      </c>
      <c r="H158" s="156">
        <f>IF(G158="","",G158-G158*COMPASS!$U$39)</f>
        <v>252.16</v>
      </c>
    </row>
    <row r="159" spans="1:8">
      <c r="A159" s="418" t="s">
        <v>14242</v>
      </c>
      <c r="B159" s="418"/>
      <c r="C159" s="418"/>
      <c r="D159" s="619"/>
      <c r="E159" s="235"/>
      <c r="F159" s="235"/>
      <c r="G159" s="1174"/>
      <c r="H159" s="156" t="str">
        <f>IF(G159="","",G159-G159*COMPASS!$U$39)</f>
        <v/>
      </c>
    </row>
    <row r="160" spans="1:8">
      <c r="A160" s="72" t="s">
        <v>14243</v>
      </c>
      <c r="B160" s="73" t="s">
        <v>216</v>
      </c>
      <c r="C160" s="410" t="s">
        <v>14244</v>
      </c>
      <c r="D160" s="859" t="s">
        <v>14245</v>
      </c>
      <c r="E160" s="409">
        <v>1</v>
      </c>
      <c r="F160" s="1171" t="s">
        <v>10968</v>
      </c>
      <c r="G160" s="1172">
        <v>999.85</v>
      </c>
      <c r="H160" s="156">
        <f>IF(G160="","",G160-G160*COMPASS!$U$39)</f>
        <v>999.85</v>
      </c>
    </row>
    <row r="161" spans="1:8">
      <c r="A161" s="72" t="s">
        <v>14246</v>
      </c>
      <c r="B161" s="73" t="s">
        <v>216</v>
      </c>
      <c r="C161" s="1079" t="s">
        <v>14247</v>
      </c>
      <c r="D161" s="859" t="s">
        <v>14248</v>
      </c>
      <c r="E161" s="409">
        <v>1</v>
      </c>
      <c r="F161" s="1171" t="s">
        <v>10968</v>
      </c>
      <c r="G161" s="1172">
        <v>1793.9</v>
      </c>
      <c r="H161" s="156">
        <f>IF(G161="","",G161-G161*COMPASS!$U$39)</f>
        <v>1793.9</v>
      </c>
    </row>
    <row r="162" spans="1:8">
      <c r="A162" s="72" t="s">
        <v>14249</v>
      </c>
      <c r="B162" s="73" t="s">
        <v>216</v>
      </c>
      <c r="C162" s="1079" t="s">
        <v>14250</v>
      </c>
      <c r="D162" s="859" t="s">
        <v>14251</v>
      </c>
      <c r="E162" s="409">
        <v>1</v>
      </c>
      <c r="F162" s="1171" t="s">
        <v>10968</v>
      </c>
      <c r="G162" s="1172">
        <v>2216.21</v>
      </c>
      <c r="H162" s="156">
        <f>IF(G162="","",G162-G162*COMPASS!$U$39)</f>
        <v>2216.21</v>
      </c>
    </row>
    <row r="163" spans="1:8">
      <c r="A163" s="72" t="s">
        <v>14252</v>
      </c>
      <c r="B163" s="73" t="s">
        <v>216</v>
      </c>
      <c r="C163" s="1079" t="s">
        <v>14253</v>
      </c>
      <c r="D163" s="859" t="s">
        <v>14254</v>
      </c>
      <c r="E163" s="409">
        <v>1</v>
      </c>
      <c r="F163" s="1171" t="s">
        <v>10968</v>
      </c>
      <c r="G163" s="1172">
        <v>4176.0600000000004</v>
      </c>
      <c r="H163" s="156">
        <f>IF(G163="","",G163-G163*COMPASS!$U$39)</f>
        <v>4176.0600000000004</v>
      </c>
    </row>
    <row r="164" spans="1:8">
      <c r="A164" s="72" t="s">
        <v>14255</v>
      </c>
      <c r="B164" s="73" t="s">
        <v>216</v>
      </c>
      <c r="C164" s="1079" t="s">
        <v>14256</v>
      </c>
      <c r="D164" s="859" t="s">
        <v>14257</v>
      </c>
      <c r="E164" s="409">
        <v>1</v>
      </c>
      <c r="F164" s="1171" t="s">
        <v>10968</v>
      </c>
      <c r="G164" s="1172">
        <v>4647.28</v>
      </c>
      <c r="H164" s="156">
        <f>IF(G164="","",G164-G164*COMPASS!$U$39)</f>
        <v>4647.28</v>
      </c>
    </row>
    <row r="165" spans="1:8">
      <c r="A165" s="72" t="s">
        <v>14258</v>
      </c>
      <c r="B165" s="73" t="s">
        <v>216</v>
      </c>
      <c r="C165" s="1079" t="s">
        <v>14259</v>
      </c>
      <c r="D165" s="859" t="s">
        <v>14260</v>
      </c>
      <c r="E165" s="409">
        <v>1</v>
      </c>
      <c r="F165" s="1171" t="s">
        <v>10968</v>
      </c>
      <c r="G165" s="1172">
        <v>4057.99</v>
      </c>
      <c r="H165" s="156">
        <f>IF(G165="","",G165-G165*COMPASS!$U$39)</f>
        <v>4057.99</v>
      </c>
    </row>
    <row r="166" spans="1:8">
      <c r="A166" s="72" t="s">
        <v>14261</v>
      </c>
      <c r="B166" s="73" t="s">
        <v>216</v>
      </c>
      <c r="C166" s="1079" t="s">
        <v>14262</v>
      </c>
      <c r="D166" s="859" t="s">
        <v>14263</v>
      </c>
      <c r="E166" s="409">
        <v>1</v>
      </c>
      <c r="F166" s="1171" t="s">
        <v>10968</v>
      </c>
      <c r="G166" s="1172">
        <v>5072.4399999999996</v>
      </c>
      <c r="H166" s="156">
        <f>IF(G166="","",G166-G166*COMPASS!$U$39)</f>
        <v>5072.4399999999996</v>
      </c>
    </row>
    <row r="167" spans="1:8">
      <c r="A167" s="72" t="s">
        <v>14264</v>
      </c>
      <c r="B167" s="73" t="s">
        <v>216</v>
      </c>
      <c r="C167" s="1079" t="s">
        <v>14265</v>
      </c>
      <c r="D167" s="859" t="s">
        <v>14266</v>
      </c>
      <c r="E167" s="409">
        <v>1</v>
      </c>
      <c r="F167" s="1171" t="s">
        <v>10968</v>
      </c>
      <c r="G167" s="1172">
        <v>4951.67</v>
      </c>
      <c r="H167" s="156">
        <f>IF(G167="","",G167-G167*COMPASS!$U$39)</f>
        <v>4951.67</v>
      </c>
    </row>
    <row r="168" spans="1:8">
      <c r="A168" s="72" t="s">
        <v>14267</v>
      </c>
      <c r="B168" s="73" t="s">
        <v>216</v>
      </c>
      <c r="C168" s="1079" t="s">
        <v>14268</v>
      </c>
      <c r="D168" s="859" t="s">
        <v>14269</v>
      </c>
      <c r="E168" s="409">
        <v>1</v>
      </c>
      <c r="F168" s="1171" t="s">
        <v>10968</v>
      </c>
      <c r="G168" s="1172">
        <v>4978.28</v>
      </c>
      <c r="H168" s="156">
        <f>IF(G168="","",G168-G168*COMPASS!$U$39)</f>
        <v>4978.28</v>
      </c>
    </row>
    <row r="169" spans="1:8">
      <c r="A169" s="72" t="s">
        <v>4087</v>
      </c>
      <c r="B169" s="73" t="s">
        <v>216</v>
      </c>
      <c r="C169" s="410" t="s">
        <v>3943</v>
      </c>
      <c r="D169" s="1170" t="s">
        <v>14270</v>
      </c>
      <c r="E169" s="127">
        <v>1</v>
      </c>
      <c r="F169" s="1171" t="s">
        <v>10968</v>
      </c>
      <c r="G169" s="1172">
        <v>107.15</v>
      </c>
      <c r="H169" s="156">
        <f>IF(G169="","",G169-G169*COMPASS!$U$39)</f>
        <v>107.15</v>
      </c>
    </row>
    <row r="170" spans="1:8" ht="20.399999999999999">
      <c r="A170" s="72" t="s">
        <v>4086</v>
      </c>
      <c r="B170" s="73" t="s">
        <v>216</v>
      </c>
      <c r="C170" s="410" t="s">
        <v>3942</v>
      </c>
      <c r="D170" s="1170" t="s">
        <v>14271</v>
      </c>
      <c r="E170" s="127">
        <v>1</v>
      </c>
      <c r="F170" s="1171" t="s">
        <v>10968</v>
      </c>
      <c r="G170" s="1172">
        <v>523.02</v>
      </c>
      <c r="H170" s="156">
        <f>IF(G170="","",G170-G170*COMPASS!$U$41)</f>
        <v>523.02</v>
      </c>
    </row>
    <row r="171" spans="1:8">
      <c r="A171" s="72" t="s">
        <v>4088</v>
      </c>
      <c r="B171" s="73" t="s">
        <v>216</v>
      </c>
      <c r="C171" s="410" t="s">
        <v>3944</v>
      </c>
      <c r="D171" s="1170" t="s">
        <v>14272</v>
      </c>
      <c r="E171" s="127">
        <v>1</v>
      </c>
      <c r="F171" s="1171" t="s">
        <v>10968</v>
      </c>
      <c r="G171" s="1172">
        <v>194.83</v>
      </c>
      <c r="H171" s="156">
        <f>IF(G171="","",G171-G171*COMPASS!$U$40)</f>
        <v>194.83</v>
      </c>
    </row>
    <row r="172" spans="1:8">
      <c r="A172" s="418" t="s">
        <v>3960</v>
      </c>
      <c r="B172" s="418"/>
      <c r="C172" s="418"/>
      <c r="D172" s="619"/>
      <c r="E172" s="619"/>
      <c r="F172" s="619"/>
      <c r="G172" s="619"/>
      <c r="H172" s="156" t="str">
        <f>IF(G172="","",G172-G172*COMPASS!$U$40)</f>
        <v/>
      </c>
    </row>
    <row r="173" spans="1:8">
      <c r="A173" s="72" t="s">
        <v>4104</v>
      </c>
      <c r="B173" s="73" t="s">
        <v>216</v>
      </c>
      <c r="C173" s="410" t="s">
        <v>3961</v>
      </c>
      <c r="D173" s="1170" t="s">
        <v>12502</v>
      </c>
      <c r="E173" s="127">
        <v>1</v>
      </c>
      <c r="F173" s="1171" t="s">
        <v>10968</v>
      </c>
      <c r="G173" s="1172">
        <v>329.14</v>
      </c>
      <c r="H173" s="156">
        <f>IF(G173="","",G173-G173*COMPASS!$U$40)</f>
        <v>329.14</v>
      </c>
    </row>
    <row r="174" spans="1:8">
      <c r="A174" s="72" t="s">
        <v>4105</v>
      </c>
      <c r="B174" s="73" t="s">
        <v>216</v>
      </c>
      <c r="C174" s="410" t="s">
        <v>3962</v>
      </c>
      <c r="D174" s="1170" t="s">
        <v>12503</v>
      </c>
      <c r="E174" s="127">
        <v>1</v>
      </c>
      <c r="F174" s="1171" t="s">
        <v>10968</v>
      </c>
      <c r="G174" s="1172">
        <v>521.96</v>
      </c>
      <c r="H174" s="156">
        <f>IF(G174="","",G174-G174*COMPASS!$U$40)</f>
        <v>521.96</v>
      </c>
    </row>
    <row r="175" spans="1:8">
      <c r="A175" s="72" t="s">
        <v>4106</v>
      </c>
      <c r="B175" s="73" t="s">
        <v>216</v>
      </c>
      <c r="C175" s="410" t="s">
        <v>3963</v>
      </c>
      <c r="D175" s="1170" t="s">
        <v>12504</v>
      </c>
      <c r="E175" s="127">
        <v>1</v>
      </c>
      <c r="F175" s="1171" t="s">
        <v>10968</v>
      </c>
      <c r="G175" s="1172">
        <v>575.25</v>
      </c>
      <c r="H175" s="156">
        <f>IF(G175="","",G175-G175*COMPASS!$U$40)</f>
        <v>575.25</v>
      </c>
    </row>
    <row r="176" spans="1:8">
      <c r="A176" s="72" t="s">
        <v>4107</v>
      </c>
      <c r="B176" s="73" t="s">
        <v>216</v>
      </c>
      <c r="C176" s="410" t="s">
        <v>3964</v>
      </c>
      <c r="D176" s="1170" t="s">
        <v>12505</v>
      </c>
      <c r="E176" s="127">
        <v>1</v>
      </c>
      <c r="F176" s="1171" t="s">
        <v>10968</v>
      </c>
      <c r="G176" s="1172">
        <v>218.42</v>
      </c>
      <c r="H176" s="156">
        <f>IF(G176="","",G176-G176*COMPASS!$U$40)</f>
        <v>218.42</v>
      </c>
    </row>
    <row r="177" spans="1:8">
      <c r="A177" s="72" t="s">
        <v>4108</v>
      </c>
      <c r="B177" s="73" t="s">
        <v>216</v>
      </c>
      <c r="C177" s="410" t="s">
        <v>3965</v>
      </c>
      <c r="D177" s="1170" t="s">
        <v>12506</v>
      </c>
      <c r="E177" s="127">
        <v>1</v>
      </c>
      <c r="F177" s="1171" t="s">
        <v>10968</v>
      </c>
      <c r="G177" s="1172">
        <v>1198.46</v>
      </c>
      <c r="H177" s="156">
        <f>IF(G177="","",G177-G177*COMPASS!$U$40)</f>
        <v>1198.46</v>
      </c>
    </row>
    <row r="178" spans="1:8">
      <c r="A178" s="72" t="s">
        <v>4109</v>
      </c>
      <c r="B178" s="73" t="s">
        <v>216</v>
      </c>
      <c r="C178" s="410" t="s">
        <v>3966</v>
      </c>
      <c r="D178" s="1170" t="s">
        <v>12507</v>
      </c>
      <c r="E178" s="127">
        <v>1</v>
      </c>
      <c r="F178" s="1171" t="s">
        <v>10968</v>
      </c>
      <c r="G178" s="1172">
        <v>162.24</v>
      </c>
      <c r="H178" s="156">
        <f>IF(G178="","",G178-G178*COMPASS!$U$40)</f>
        <v>162.24</v>
      </c>
    </row>
    <row r="179" spans="1:8">
      <c r="A179" s="72" t="s">
        <v>4110</v>
      </c>
      <c r="B179" s="73" t="s">
        <v>216</v>
      </c>
      <c r="C179" s="410" t="s">
        <v>3967</v>
      </c>
      <c r="D179" s="1170" t="s">
        <v>12508</v>
      </c>
      <c r="E179" s="127">
        <v>1</v>
      </c>
      <c r="F179" s="1171" t="s">
        <v>10968</v>
      </c>
      <c r="G179" s="1172">
        <v>268.31</v>
      </c>
      <c r="H179" s="156">
        <f>IF(G179="","",G179-G179*COMPASS!$U$40)</f>
        <v>268.31</v>
      </c>
    </row>
    <row r="180" spans="1:8">
      <c r="A180" s="72" t="s">
        <v>4111</v>
      </c>
      <c r="B180" s="73" t="s">
        <v>216</v>
      </c>
      <c r="C180" s="410" t="s">
        <v>3968</v>
      </c>
      <c r="D180" s="1170" t="s">
        <v>12509</v>
      </c>
      <c r="E180" s="127">
        <v>1</v>
      </c>
      <c r="F180" s="1171" t="s">
        <v>10968</v>
      </c>
      <c r="G180" s="1172">
        <v>289.14</v>
      </c>
      <c r="H180" s="156">
        <f>IF(G180="","",G180-G180*COMPASS!$U$40)</f>
        <v>289.14</v>
      </c>
    </row>
    <row r="181" spans="1:8">
      <c r="A181" s="72" t="s">
        <v>4112</v>
      </c>
      <c r="B181" s="73" t="s">
        <v>216</v>
      </c>
      <c r="C181" s="410" t="s">
        <v>3969</v>
      </c>
      <c r="D181" s="1170" t="s">
        <v>12510</v>
      </c>
      <c r="E181" s="127">
        <v>1</v>
      </c>
      <c r="F181" s="1171" t="s">
        <v>10968</v>
      </c>
      <c r="G181" s="1172">
        <v>1192.58</v>
      </c>
      <c r="H181" s="156">
        <f>IF(G181="","",G181-G181*COMPASS!$U$40)</f>
        <v>1192.58</v>
      </c>
    </row>
    <row r="182" spans="1:8">
      <c r="A182" s="72" t="s">
        <v>4113</v>
      </c>
      <c r="B182" s="73" t="s">
        <v>216</v>
      </c>
      <c r="C182" s="410" t="s">
        <v>3970</v>
      </c>
      <c r="D182" s="1170" t="s">
        <v>12511</v>
      </c>
      <c r="E182" s="127">
        <v>1</v>
      </c>
      <c r="F182" s="1171" t="s">
        <v>10968</v>
      </c>
      <c r="G182" s="1172">
        <v>1803.9</v>
      </c>
      <c r="H182" s="156">
        <f>IF(G182="","",G182-G182*COMPASS!$U$40)</f>
        <v>1803.9</v>
      </c>
    </row>
    <row r="183" spans="1:8">
      <c r="A183" s="72" t="s">
        <v>4114</v>
      </c>
      <c r="B183" s="73" t="s">
        <v>216</v>
      </c>
      <c r="C183" s="410" t="s">
        <v>3971</v>
      </c>
      <c r="D183" s="1170" t="s">
        <v>12512</v>
      </c>
      <c r="E183" s="127">
        <v>1</v>
      </c>
      <c r="F183" s="1171" t="s">
        <v>10968</v>
      </c>
      <c r="G183" s="1172">
        <v>3467.51</v>
      </c>
      <c r="H183" s="156">
        <f>IF(G183="","",G183-G183*COMPASS!$U$40)</f>
        <v>3467.51</v>
      </c>
    </row>
    <row r="184" spans="1:8">
      <c r="A184" s="72" t="s">
        <v>4115</v>
      </c>
      <c r="B184" s="73" t="s">
        <v>216</v>
      </c>
      <c r="C184" s="410" t="s">
        <v>3972</v>
      </c>
      <c r="D184" s="1170" t="s">
        <v>12513</v>
      </c>
      <c r="E184" s="127">
        <v>1</v>
      </c>
      <c r="F184" s="1171" t="s">
        <v>10968</v>
      </c>
      <c r="G184" s="1172">
        <v>4078.79</v>
      </c>
      <c r="H184" s="156">
        <f>IF(G184="","",G184-G184*COMPASS!$U$40)</f>
        <v>4078.79</v>
      </c>
    </row>
    <row r="185" spans="1:8">
      <c r="A185" s="72" t="s">
        <v>4116</v>
      </c>
      <c r="B185" s="73" t="s">
        <v>216</v>
      </c>
      <c r="C185" s="410" t="s">
        <v>3973</v>
      </c>
      <c r="D185" s="1170" t="s">
        <v>12514</v>
      </c>
      <c r="E185" s="127">
        <v>1</v>
      </c>
      <c r="F185" s="1171" t="s">
        <v>10968</v>
      </c>
      <c r="G185" s="1172">
        <v>1443.11</v>
      </c>
      <c r="H185" s="156">
        <f>IF(G185="","",G185-G185*COMPASS!$U$40)</f>
        <v>1443.11</v>
      </c>
    </row>
    <row r="186" spans="1:8">
      <c r="A186" s="72" t="s">
        <v>4117</v>
      </c>
      <c r="B186" s="73" t="s">
        <v>216</v>
      </c>
      <c r="C186" s="410" t="s">
        <v>3974</v>
      </c>
      <c r="D186" s="1170" t="s">
        <v>12515</v>
      </c>
      <c r="E186" s="127">
        <v>1</v>
      </c>
      <c r="F186" s="1171" t="s">
        <v>10968</v>
      </c>
      <c r="G186" s="1172">
        <v>2054.4499999999998</v>
      </c>
      <c r="H186" s="156">
        <f>IF(G186="","",G186-G186*COMPASS!$U$40)</f>
        <v>2054.4499999999998</v>
      </c>
    </row>
    <row r="187" spans="1:8">
      <c r="A187" s="72" t="s">
        <v>4118</v>
      </c>
      <c r="B187" s="73" t="s">
        <v>216</v>
      </c>
      <c r="C187" s="410" t="s">
        <v>3975</v>
      </c>
      <c r="D187" s="1170" t="s">
        <v>12516</v>
      </c>
      <c r="E187" s="127">
        <v>1</v>
      </c>
      <c r="F187" s="1171" t="s">
        <v>10968</v>
      </c>
      <c r="G187" s="1172">
        <v>1723.72</v>
      </c>
      <c r="H187" s="156">
        <f>IF(G187="","",G187-G187*COMPASS!$U$40)</f>
        <v>1723.72</v>
      </c>
    </row>
    <row r="188" spans="1:8">
      <c r="A188" s="72" t="s">
        <v>4119</v>
      </c>
      <c r="B188" s="73" t="s">
        <v>216</v>
      </c>
      <c r="C188" s="410" t="s">
        <v>3976</v>
      </c>
      <c r="D188" s="1170" t="s">
        <v>12517</v>
      </c>
      <c r="E188" s="127">
        <v>1</v>
      </c>
      <c r="F188" s="1171" t="s">
        <v>10968</v>
      </c>
      <c r="G188" s="1172">
        <v>2335.0500000000002</v>
      </c>
      <c r="H188" s="156">
        <f>IF(G188="","",G188-G188*COMPASS!$U$40)</f>
        <v>2335.0500000000002</v>
      </c>
    </row>
    <row r="189" spans="1:8">
      <c r="A189" s="72" t="s">
        <v>4120</v>
      </c>
      <c r="B189" s="73" t="s">
        <v>216</v>
      </c>
      <c r="C189" s="410" t="s">
        <v>3977</v>
      </c>
      <c r="D189" s="1170" t="s">
        <v>12518</v>
      </c>
      <c r="E189" s="127">
        <v>1</v>
      </c>
      <c r="F189" s="1171" t="s">
        <v>10968</v>
      </c>
      <c r="G189" s="1172">
        <v>1944.2</v>
      </c>
      <c r="H189" s="156">
        <f>IF(G189="","",G189-G189*COMPASS!$U$40)</f>
        <v>1944.2</v>
      </c>
    </row>
    <row r="190" spans="1:8">
      <c r="A190" s="72" t="s">
        <v>4121</v>
      </c>
      <c r="B190" s="73" t="s">
        <v>216</v>
      </c>
      <c r="C190" s="410" t="s">
        <v>3978</v>
      </c>
      <c r="D190" s="1170" t="s">
        <v>12519</v>
      </c>
      <c r="E190" s="127">
        <v>1</v>
      </c>
      <c r="F190" s="1171" t="s">
        <v>10968</v>
      </c>
      <c r="G190" s="1172">
        <v>2555.52</v>
      </c>
      <c r="H190" s="156">
        <f>IF(G190="","",G190-G190*COMPASS!$U$40)</f>
        <v>2555.52</v>
      </c>
    </row>
    <row r="191" spans="1:8">
      <c r="A191" s="72" t="s">
        <v>4122</v>
      </c>
      <c r="B191" s="73" t="s">
        <v>216</v>
      </c>
      <c r="C191" s="410" t="s">
        <v>3979</v>
      </c>
      <c r="D191" s="1170" t="s">
        <v>12520</v>
      </c>
      <c r="E191" s="127">
        <v>1</v>
      </c>
      <c r="F191" s="1171" t="s">
        <v>10968</v>
      </c>
      <c r="G191" s="1172">
        <v>2124.5700000000002</v>
      </c>
      <c r="H191" s="156">
        <f>IF(G191="","",G191-G191*COMPASS!$U$40)</f>
        <v>2124.5700000000002</v>
      </c>
    </row>
    <row r="192" spans="1:8">
      <c r="A192" s="72" t="s">
        <v>4123</v>
      </c>
      <c r="B192" s="73" t="s">
        <v>216</v>
      </c>
      <c r="C192" s="410" t="s">
        <v>3980</v>
      </c>
      <c r="D192" s="1170" t="s">
        <v>12521</v>
      </c>
      <c r="E192" s="127">
        <v>1</v>
      </c>
      <c r="F192" s="1171" t="s">
        <v>10968</v>
      </c>
      <c r="G192" s="1172">
        <v>2735.92</v>
      </c>
      <c r="H192" s="156">
        <f>IF(G192="","",G192-G192*COMPASS!$U$40)</f>
        <v>2735.92</v>
      </c>
    </row>
    <row r="193" spans="1:8">
      <c r="A193" s="72" t="s">
        <v>4124</v>
      </c>
      <c r="B193" s="73" t="s">
        <v>216</v>
      </c>
      <c r="C193" s="410" t="s">
        <v>3981</v>
      </c>
      <c r="D193" s="1170" t="s">
        <v>12522</v>
      </c>
      <c r="E193" s="127">
        <v>1</v>
      </c>
      <c r="F193" s="1171" t="s">
        <v>10968</v>
      </c>
      <c r="G193" s="1172">
        <v>2485.38</v>
      </c>
      <c r="H193" s="156">
        <f>IF(G193="","",G193-G193*COMPASS!$U$40)</f>
        <v>2485.38</v>
      </c>
    </row>
    <row r="194" spans="1:8">
      <c r="A194" s="72" t="s">
        <v>4125</v>
      </c>
      <c r="B194" s="73" t="s">
        <v>216</v>
      </c>
      <c r="C194" s="410" t="s">
        <v>3982</v>
      </c>
      <c r="D194" s="1170" t="s">
        <v>12523</v>
      </c>
      <c r="E194" s="127">
        <v>1</v>
      </c>
      <c r="F194" s="1171" t="s">
        <v>10968</v>
      </c>
      <c r="G194" s="1172">
        <v>3086.67</v>
      </c>
      <c r="H194" s="156">
        <f>IF(G194="","",G194-G194*COMPASS!$U$40)</f>
        <v>3086.67</v>
      </c>
    </row>
    <row r="195" spans="1:8">
      <c r="A195" s="72" t="s">
        <v>4126</v>
      </c>
      <c r="B195" s="73" t="s">
        <v>216</v>
      </c>
      <c r="C195" s="410" t="s">
        <v>3983</v>
      </c>
      <c r="D195" s="1170" t="s">
        <v>12524</v>
      </c>
      <c r="E195" s="127">
        <v>1</v>
      </c>
      <c r="F195" s="1171" t="s">
        <v>10968</v>
      </c>
      <c r="G195" s="1172">
        <v>2665.77</v>
      </c>
      <c r="H195" s="156">
        <f>IF(G195="","",G195-G195*COMPASS!$U$40)</f>
        <v>2665.77</v>
      </c>
    </row>
    <row r="196" spans="1:8">
      <c r="A196" s="72" t="s">
        <v>4127</v>
      </c>
      <c r="B196" s="73" t="s">
        <v>216</v>
      </c>
      <c r="C196" s="410" t="s">
        <v>3984</v>
      </c>
      <c r="D196" s="1170" t="s">
        <v>12525</v>
      </c>
      <c r="E196" s="127">
        <v>1</v>
      </c>
      <c r="F196" s="1171" t="s">
        <v>10968</v>
      </c>
      <c r="G196" s="1172">
        <v>3277.05</v>
      </c>
      <c r="H196" s="156">
        <f>IF(G196="","",G196-G196*COMPASS!$U$40)</f>
        <v>3277.05</v>
      </c>
    </row>
    <row r="197" spans="1:8">
      <c r="A197" s="72" t="s">
        <v>4128</v>
      </c>
      <c r="B197" s="73" t="s">
        <v>216</v>
      </c>
      <c r="C197" s="410" t="s">
        <v>3985</v>
      </c>
      <c r="D197" s="1170" t="s">
        <v>12526</v>
      </c>
      <c r="E197" s="127">
        <v>1</v>
      </c>
      <c r="F197" s="1171" t="s">
        <v>10968</v>
      </c>
      <c r="G197" s="1172">
        <v>2986.45</v>
      </c>
      <c r="H197" s="156">
        <f>IF(G197="","",G197-G197*COMPASS!$U$40)</f>
        <v>2986.45</v>
      </c>
    </row>
    <row r="198" spans="1:8">
      <c r="A198" s="72" t="s">
        <v>4129</v>
      </c>
      <c r="B198" s="73" t="s">
        <v>216</v>
      </c>
      <c r="C198" s="410" t="s">
        <v>3986</v>
      </c>
      <c r="D198" s="1170" t="s">
        <v>12527</v>
      </c>
      <c r="E198" s="127">
        <v>1</v>
      </c>
      <c r="F198" s="1171" t="s">
        <v>10968</v>
      </c>
      <c r="G198" s="1172">
        <v>3597.77</v>
      </c>
      <c r="H198" s="156">
        <f>IF(G198="","",G198-G198*COMPASS!$U$40)</f>
        <v>3597.77</v>
      </c>
    </row>
    <row r="199" spans="1:8">
      <c r="A199" s="72" t="s">
        <v>4130</v>
      </c>
      <c r="B199" s="73" t="s">
        <v>216</v>
      </c>
      <c r="C199" s="410" t="s">
        <v>3987</v>
      </c>
      <c r="D199" s="1170" t="s">
        <v>12528</v>
      </c>
      <c r="E199" s="127">
        <v>1</v>
      </c>
      <c r="F199" s="1171" t="s">
        <v>10968</v>
      </c>
      <c r="G199" s="1172">
        <v>3216.94</v>
      </c>
      <c r="H199" s="156">
        <f>IF(G199="","",G199-G199*COMPASS!$U$40)</f>
        <v>3216.94</v>
      </c>
    </row>
    <row r="200" spans="1:8">
      <c r="A200" s="72" t="s">
        <v>4131</v>
      </c>
      <c r="B200" s="73" t="s">
        <v>216</v>
      </c>
      <c r="C200" s="410" t="s">
        <v>3988</v>
      </c>
      <c r="D200" s="1170" t="s">
        <v>12529</v>
      </c>
      <c r="E200" s="127">
        <v>1</v>
      </c>
      <c r="F200" s="1171" t="s">
        <v>10968</v>
      </c>
      <c r="G200" s="1172">
        <v>3828.28</v>
      </c>
      <c r="H200" s="156">
        <f>IF(G200="","",G200-G200*COMPASS!$U$40)</f>
        <v>3828.28</v>
      </c>
    </row>
    <row r="201" spans="1:8">
      <c r="A201" s="72" t="s">
        <v>4132</v>
      </c>
      <c r="B201" s="73" t="s">
        <v>216</v>
      </c>
      <c r="C201" s="410" t="s">
        <v>3989</v>
      </c>
      <c r="D201" s="1170" t="s">
        <v>12530</v>
      </c>
      <c r="E201" s="127">
        <v>1</v>
      </c>
      <c r="F201" s="1171" t="s">
        <v>10968</v>
      </c>
      <c r="G201" s="1172">
        <v>939.02</v>
      </c>
      <c r="H201" s="156">
        <f>IF(G201="","",G201-G201*COMPASS!$U$40)</f>
        <v>939.02</v>
      </c>
    </row>
    <row r="202" spans="1:8">
      <c r="A202" s="72" t="s">
        <v>4133</v>
      </c>
      <c r="B202" s="73" t="s">
        <v>216</v>
      </c>
      <c r="C202" s="410" t="s">
        <v>3990</v>
      </c>
      <c r="D202" s="1170" t="s">
        <v>12531</v>
      </c>
      <c r="E202" s="127">
        <v>1</v>
      </c>
      <c r="F202" s="1171" t="s">
        <v>10968</v>
      </c>
      <c r="G202" s="1172">
        <v>3096.68</v>
      </c>
      <c r="H202" s="156">
        <f>IF(G202="","",G202-G202*COMPASS!$U$40)</f>
        <v>3096.68</v>
      </c>
    </row>
    <row r="203" spans="1:8">
      <c r="A203" s="72" t="s">
        <v>4134</v>
      </c>
      <c r="B203" s="73" t="s">
        <v>216</v>
      </c>
      <c r="C203" s="410" t="s">
        <v>3991</v>
      </c>
      <c r="D203" s="1170" t="s">
        <v>12532</v>
      </c>
      <c r="E203" s="127">
        <v>1</v>
      </c>
      <c r="F203" s="1171" t="s">
        <v>10968</v>
      </c>
      <c r="G203" s="1172">
        <v>3354.75</v>
      </c>
      <c r="H203" s="156">
        <f>IF(G203="","",G203-G203*COMPASS!$U$40)</f>
        <v>3354.75</v>
      </c>
    </row>
    <row r="204" spans="1:8">
      <c r="A204" s="72" t="s">
        <v>4135</v>
      </c>
      <c r="B204" s="73" t="s">
        <v>216</v>
      </c>
      <c r="C204" s="410" t="s">
        <v>3992</v>
      </c>
      <c r="D204" s="1170" t="s">
        <v>12533</v>
      </c>
      <c r="E204" s="127">
        <v>1</v>
      </c>
      <c r="F204" s="1171" t="s">
        <v>10968</v>
      </c>
      <c r="G204" s="1172">
        <v>3612.82</v>
      </c>
      <c r="H204" s="156">
        <f>IF(G204="","",G204-G204*COMPASS!$U$40)</f>
        <v>3612.82</v>
      </c>
    </row>
    <row r="205" spans="1:8">
      <c r="A205" s="72" t="s">
        <v>4136</v>
      </c>
      <c r="B205" s="73" t="s">
        <v>216</v>
      </c>
      <c r="C205" s="410" t="s">
        <v>3993</v>
      </c>
      <c r="D205" s="1170" t="s">
        <v>12534</v>
      </c>
      <c r="E205" s="127">
        <v>1</v>
      </c>
      <c r="F205" s="1171" t="s">
        <v>10968</v>
      </c>
      <c r="G205" s="1172">
        <v>3860.53</v>
      </c>
      <c r="H205" s="156">
        <f>IF(G205="","",G205-G205*COMPASS!$U$40)</f>
        <v>3860.53</v>
      </c>
    </row>
    <row r="206" spans="1:8">
      <c r="A206" s="72" t="s">
        <v>4137</v>
      </c>
      <c r="B206" s="73" t="s">
        <v>216</v>
      </c>
      <c r="C206" s="410" t="s">
        <v>3994</v>
      </c>
      <c r="D206" s="1170" t="s">
        <v>12535</v>
      </c>
      <c r="E206" s="127">
        <v>1</v>
      </c>
      <c r="F206" s="1171" t="s">
        <v>10968</v>
      </c>
      <c r="G206" s="1172">
        <v>6585.62</v>
      </c>
      <c r="H206" s="156">
        <f>IF(G206="","",G206-G206*COMPASS!$U$40)</f>
        <v>6585.62</v>
      </c>
    </row>
    <row r="207" spans="1:8">
      <c r="A207" s="72" t="s">
        <v>4138</v>
      </c>
      <c r="B207" s="73" t="s">
        <v>216</v>
      </c>
      <c r="C207" s="410" t="s">
        <v>3995</v>
      </c>
      <c r="D207" s="1170" t="s">
        <v>12536</v>
      </c>
      <c r="E207" s="127">
        <v>1</v>
      </c>
      <c r="F207" s="1171" t="s">
        <v>10968</v>
      </c>
      <c r="G207" s="1172">
        <v>3674.74</v>
      </c>
      <c r="H207" s="156">
        <f>IF(G207="","",G207-G207*COMPASS!$U$40)</f>
        <v>3674.74</v>
      </c>
    </row>
    <row r="208" spans="1:8">
      <c r="A208" s="72" t="s">
        <v>4139</v>
      </c>
      <c r="B208" s="73" t="s">
        <v>216</v>
      </c>
      <c r="C208" s="410" t="s">
        <v>3996</v>
      </c>
      <c r="D208" s="1170" t="s">
        <v>12537</v>
      </c>
      <c r="E208" s="127">
        <v>1</v>
      </c>
      <c r="F208" s="1171" t="s">
        <v>10968</v>
      </c>
      <c r="G208" s="1172">
        <v>4066.99</v>
      </c>
      <c r="H208" s="156">
        <f>IF(G208="","",G208-G208*COMPASS!$U$40)</f>
        <v>4066.99</v>
      </c>
    </row>
    <row r="209" spans="1:8">
      <c r="A209" s="72" t="s">
        <v>4140</v>
      </c>
      <c r="B209" s="73" t="s">
        <v>216</v>
      </c>
      <c r="C209" s="410" t="s">
        <v>3997</v>
      </c>
      <c r="D209" s="1170" t="s">
        <v>12538</v>
      </c>
      <c r="E209" s="127">
        <v>1</v>
      </c>
      <c r="F209" s="1171" t="s">
        <v>10968</v>
      </c>
      <c r="G209" s="1172">
        <v>4325.0600000000004</v>
      </c>
      <c r="H209" s="156">
        <f>IF(G209="","",G209-G209*COMPASS!$U$40)</f>
        <v>4325.0600000000004</v>
      </c>
    </row>
    <row r="210" spans="1:8">
      <c r="A210" s="72" t="s">
        <v>4141</v>
      </c>
      <c r="B210" s="73" t="s">
        <v>216</v>
      </c>
      <c r="C210" s="410" t="s">
        <v>3998</v>
      </c>
      <c r="D210" s="1170" t="s">
        <v>12539</v>
      </c>
      <c r="E210" s="127">
        <v>1</v>
      </c>
      <c r="F210" s="1171" t="s">
        <v>10968</v>
      </c>
      <c r="G210" s="1172">
        <v>4283.75</v>
      </c>
      <c r="H210" s="156">
        <f>IF(G210="","",G210-G210*COMPASS!$U$40)</f>
        <v>4283.75</v>
      </c>
    </row>
    <row r="211" spans="1:8">
      <c r="A211" s="72" t="s">
        <v>4142</v>
      </c>
      <c r="B211" s="73" t="s">
        <v>216</v>
      </c>
      <c r="C211" s="410" t="s">
        <v>3999</v>
      </c>
      <c r="D211" s="1170" t="s">
        <v>12540</v>
      </c>
      <c r="E211" s="127">
        <v>1</v>
      </c>
      <c r="F211" s="1171" t="s">
        <v>10968</v>
      </c>
      <c r="G211" s="1172">
        <v>4696.66</v>
      </c>
      <c r="H211" s="156">
        <f>IF(G211="","",G211-G211*COMPASS!$U$40)</f>
        <v>4696.66</v>
      </c>
    </row>
    <row r="212" spans="1:8">
      <c r="A212" s="72" t="s">
        <v>4143</v>
      </c>
      <c r="B212" s="73" t="s">
        <v>216</v>
      </c>
      <c r="C212" s="410" t="s">
        <v>4000</v>
      </c>
      <c r="D212" s="1170" t="s">
        <v>12541</v>
      </c>
      <c r="E212" s="127">
        <v>1</v>
      </c>
      <c r="F212" s="1171" t="s">
        <v>10968</v>
      </c>
      <c r="G212" s="1172">
        <v>5264.4</v>
      </c>
      <c r="H212" s="156">
        <f>IF(G212="","",G212-G212*COMPASS!$U$40)</f>
        <v>5264.4</v>
      </c>
    </row>
    <row r="213" spans="1:8">
      <c r="A213" s="72" t="s">
        <v>4144</v>
      </c>
      <c r="B213" s="73" t="s">
        <v>216</v>
      </c>
      <c r="C213" s="410" t="s">
        <v>4001</v>
      </c>
      <c r="D213" s="1170" t="s">
        <v>12542</v>
      </c>
      <c r="E213" s="127">
        <v>1</v>
      </c>
      <c r="F213" s="1171" t="s">
        <v>10968</v>
      </c>
      <c r="G213" s="1172">
        <v>4221.82</v>
      </c>
      <c r="H213" s="156">
        <f>IF(G213="","",G213-G213*COMPASS!$U$40)</f>
        <v>4221.82</v>
      </c>
    </row>
    <row r="214" spans="1:8">
      <c r="A214" s="72" t="s">
        <v>4145</v>
      </c>
      <c r="B214" s="73" t="s">
        <v>216</v>
      </c>
      <c r="C214" s="410" t="s">
        <v>4002</v>
      </c>
      <c r="D214" s="1170" t="s">
        <v>12543</v>
      </c>
      <c r="E214" s="127">
        <v>1</v>
      </c>
      <c r="F214" s="1171" t="s">
        <v>10968</v>
      </c>
      <c r="G214" s="1172">
        <v>4787.49</v>
      </c>
      <c r="H214" s="156">
        <f>IF(G214="","",G214-G214*COMPASS!$U$40)</f>
        <v>4787.49</v>
      </c>
    </row>
    <row r="215" spans="1:8">
      <c r="A215" s="72" t="s">
        <v>4146</v>
      </c>
      <c r="B215" s="73" t="s">
        <v>216</v>
      </c>
      <c r="C215" s="410" t="s">
        <v>4003</v>
      </c>
      <c r="D215" s="1170" t="s">
        <v>12544</v>
      </c>
      <c r="E215" s="127">
        <v>1</v>
      </c>
      <c r="F215" s="1171" t="s">
        <v>10968</v>
      </c>
      <c r="G215" s="1172">
        <v>5353.14</v>
      </c>
      <c r="H215" s="156">
        <f>IF(G215="","",G215-G215*COMPASS!$U$40)</f>
        <v>5353.14</v>
      </c>
    </row>
    <row r="216" spans="1:8">
      <c r="A216" s="72" t="s">
        <v>4147</v>
      </c>
      <c r="B216" s="73" t="s">
        <v>216</v>
      </c>
      <c r="C216" s="410" t="s">
        <v>4004</v>
      </c>
      <c r="D216" s="1170" t="s">
        <v>12545</v>
      </c>
      <c r="E216" s="127">
        <v>1</v>
      </c>
      <c r="F216" s="1171" t="s">
        <v>10968</v>
      </c>
      <c r="G216" s="1172">
        <v>5918.81</v>
      </c>
      <c r="H216" s="156">
        <f>IF(G216="","",G216-G216*COMPASS!$U$40)</f>
        <v>5918.81</v>
      </c>
    </row>
    <row r="217" spans="1:8">
      <c r="A217" s="418" t="s">
        <v>4005</v>
      </c>
      <c r="B217" s="418"/>
      <c r="C217" s="418"/>
      <c r="D217" s="619"/>
      <c r="E217" s="619"/>
      <c r="F217" s="619"/>
      <c r="G217" s="619"/>
      <c r="H217" s="156" t="str">
        <f>IF(G217="","",G217-G217*COMPASS!$U$40)</f>
        <v/>
      </c>
    </row>
    <row r="218" spans="1:8">
      <c r="A218" s="72" t="s">
        <v>4148</v>
      </c>
      <c r="B218" s="73" t="s">
        <v>216</v>
      </c>
      <c r="C218" s="410" t="s">
        <v>4006</v>
      </c>
      <c r="D218" s="1170" t="s">
        <v>12546</v>
      </c>
      <c r="E218" s="127">
        <v>1</v>
      </c>
      <c r="F218" s="1171" t="s">
        <v>10968</v>
      </c>
      <c r="G218" s="1172">
        <v>428.13</v>
      </c>
      <c r="H218" s="156">
        <f>IF(G218="","",G218-G218*COMPASS!$U$40)</f>
        <v>428.13</v>
      </c>
    </row>
    <row r="219" spans="1:8">
      <c r="A219" s="72" t="s">
        <v>4149</v>
      </c>
      <c r="B219" s="73" t="s">
        <v>216</v>
      </c>
      <c r="C219" s="410" t="s">
        <v>4007</v>
      </c>
      <c r="D219" s="1170" t="s">
        <v>12547</v>
      </c>
      <c r="E219" s="127">
        <v>1</v>
      </c>
      <c r="F219" s="1171" t="s">
        <v>10968</v>
      </c>
      <c r="G219" s="1172">
        <v>1112.3900000000001</v>
      </c>
      <c r="H219" s="156">
        <f>IF(G219="","",G219-G219*COMPASS!$U$40)</f>
        <v>1112.3900000000001</v>
      </c>
    </row>
    <row r="220" spans="1:8">
      <c r="A220" s="72" t="s">
        <v>4150</v>
      </c>
      <c r="B220" s="73" t="s">
        <v>216</v>
      </c>
      <c r="C220" s="410" t="s">
        <v>4008</v>
      </c>
      <c r="D220" s="1170" t="s">
        <v>12548</v>
      </c>
      <c r="E220" s="127">
        <v>1</v>
      </c>
      <c r="F220" s="1171" t="s">
        <v>10968</v>
      </c>
      <c r="G220" s="1172">
        <v>1723.72</v>
      </c>
      <c r="H220" s="156">
        <f>IF(G220="","",G220-G220*COMPASS!$U$40)</f>
        <v>1723.72</v>
      </c>
    </row>
    <row r="221" spans="1:8">
      <c r="A221" s="72" t="s">
        <v>4151</v>
      </c>
      <c r="B221" s="73" t="s">
        <v>216</v>
      </c>
      <c r="C221" s="410" t="s">
        <v>4009</v>
      </c>
      <c r="D221" s="1170" t="s">
        <v>12549</v>
      </c>
      <c r="E221" s="127">
        <v>1</v>
      </c>
      <c r="F221" s="1171" t="s">
        <v>10968</v>
      </c>
      <c r="G221" s="1172">
        <v>1372.97</v>
      </c>
      <c r="H221" s="156">
        <f>IF(G221="","",G221-G221*COMPASS!$U$40)</f>
        <v>1372.97</v>
      </c>
    </row>
    <row r="222" spans="1:8">
      <c r="A222" s="72" t="s">
        <v>4152</v>
      </c>
      <c r="B222" s="73" t="s">
        <v>216</v>
      </c>
      <c r="C222" s="410" t="s">
        <v>4010</v>
      </c>
      <c r="D222" s="1170" t="s">
        <v>12550</v>
      </c>
      <c r="E222" s="127">
        <v>1</v>
      </c>
      <c r="F222" s="1171" t="s">
        <v>10968</v>
      </c>
      <c r="G222" s="1172">
        <v>1974.26</v>
      </c>
      <c r="H222" s="156">
        <f>IF(G222="","",G222-G222*COMPASS!$U$40)</f>
        <v>1974.26</v>
      </c>
    </row>
    <row r="223" spans="1:8">
      <c r="A223" s="72" t="s">
        <v>4153</v>
      </c>
      <c r="B223" s="73" t="s">
        <v>216</v>
      </c>
      <c r="C223" s="410" t="s">
        <v>4011</v>
      </c>
      <c r="D223" s="1170" t="s">
        <v>12551</v>
      </c>
      <c r="E223" s="127">
        <v>1</v>
      </c>
      <c r="F223" s="1171" t="s">
        <v>10968</v>
      </c>
      <c r="G223" s="1172">
        <v>1633.52</v>
      </c>
      <c r="H223" s="156">
        <f>IF(G223="","",G223-G223*COMPASS!$U$40)</f>
        <v>1633.52</v>
      </c>
    </row>
    <row r="224" spans="1:8">
      <c r="A224" s="72" t="s">
        <v>4154</v>
      </c>
      <c r="B224" s="73" t="s">
        <v>216</v>
      </c>
      <c r="C224" s="410" t="s">
        <v>4012</v>
      </c>
      <c r="D224" s="1170" t="s">
        <v>12552</v>
      </c>
      <c r="E224" s="127">
        <v>1</v>
      </c>
      <c r="F224" s="1171" t="s">
        <v>10968</v>
      </c>
      <c r="G224" s="1172">
        <v>2234.8200000000002</v>
      </c>
      <c r="H224" s="156">
        <f>IF(G224="","",G224-G224*COMPASS!$U$40)</f>
        <v>2234.8200000000002</v>
      </c>
    </row>
    <row r="225" spans="1:8">
      <c r="A225" s="72" t="s">
        <v>4155</v>
      </c>
      <c r="B225" s="73" t="s">
        <v>216</v>
      </c>
      <c r="C225" s="410" t="s">
        <v>4013</v>
      </c>
      <c r="D225" s="1170" t="s">
        <v>12553</v>
      </c>
      <c r="E225" s="127">
        <v>1</v>
      </c>
      <c r="F225" s="1171" t="s">
        <v>10968</v>
      </c>
      <c r="G225" s="1172">
        <v>1874.05</v>
      </c>
      <c r="H225" s="156">
        <f>IF(G225="","",G225-G225*COMPASS!$U$40)</f>
        <v>1874.05</v>
      </c>
    </row>
    <row r="226" spans="1:8">
      <c r="A226" s="72" t="s">
        <v>4156</v>
      </c>
      <c r="B226" s="73" t="s">
        <v>216</v>
      </c>
      <c r="C226" s="410" t="s">
        <v>4014</v>
      </c>
      <c r="D226" s="1170" t="s">
        <v>12554</v>
      </c>
      <c r="E226" s="127">
        <v>1</v>
      </c>
      <c r="F226" s="1171" t="s">
        <v>10968</v>
      </c>
      <c r="G226" s="1172">
        <v>2495.38</v>
      </c>
      <c r="H226" s="156">
        <f>IF(G226="","",G226-G226*COMPASS!$U$40)</f>
        <v>2495.38</v>
      </c>
    </row>
    <row r="227" spans="1:8">
      <c r="A227" s="72" t="s">
        <v>4157</v>
      </c>
      <c r="B227" s="73" t="s">
        <v>216</v>
      </c>
      <c r="C227" s="410" t="s">
        <v>4015</v>
      </c>
      <c r="D227" s="1170" t="s">
        <v>12555</v>
      </c>
      <c r="E227" s="127">
        <v>1</v>
      </c>
      <c r="F227" s="1171" t="s">
        <v>10968</v>
      </c>
      <c r="G227" s="1172">
        <v>851.85</v>
      </c>
      <c r="H227" s="156">
        <f>IF(G227="","",G227-G227*COMPASS!$U$40)</f>
        <v>851.85</v>
      </c>
    </row>
    <row r="228" spans="1:8">
      <c r="A228" s="72" t="s">
        <v>4158</v>
      </c>
      <c r="B228" s="73" t="s">
        <v>216</v>
      </c>
      <c r="C228" s="410" t="s">
        <v>4016</v>
      </c>
      <c r="D228" s="1170" t="s">
        <v>12556</v>
      </c>
      <c r="E228" s="127">
        <v>1</v>
      </c>
      <c r="F228" s="1171" t="s">
        <v>10968</v>
      </c>
      <c r="G228" s="1172">
        <v>3096.68</v>
      </c>
      <c r="H228" s="156">
        <f>IF(G228="","",G228-G228*COMPASS!$U$40)</f>
        <v>3096.68</v>
      </c>
    </row>
    <row r="229" spans="1:8">
      <c r="A229" s="72" t="s">
        <v>4159</v>
      </c>
      <c r="B229" s="73" t="s">
        <v>216</v>
      </c>
      <c r="C229" s="410" t="s">
        <v>4017</v>
      </c>
      <c r="D229" s="1170" t="s">
        <v>12557</v>
      </c>
      <c r="E229" s="127">
        <v>1</v>
      </c>
      <c r="F229" s="1171" t="s">
        <v>10968</v>
      </c>
      <c r="G229" s="1172">
        <v>3354.75</v>
      </c>
      <c r="H229" s="156">
        <f>IF(G229="","",G229-G229*COMPASS!$U$40)</f>
        <v>3354.75</v>
      </c>
    </row>
    <row r="230" spans="1:8">
      <c r="A230" s="72" t="s">
        <v>4160</v>
      </c>
      <c r="B230" s="73" t="s">
        <v>216</v>
      </c>
      <c r="C230" s="410" t="s">
        <v>4018</v>
      </c>
      <c r="D230" s="1170" t="s">
        <v>12558</v>
      </c>
      <c r="E230" s="127">
        <v>1</v>
      </c>
      <c r="F230" s="1171" t="s">
        <v>10968</v>
      </c>
      <c r="G230" s="1172">
        <v>3612.82</v>
      </c>
      <c r="H230" s="156">
        <f>IF(G230="","",G230-G230*COMPASS!$U$40)</f>
        <v>3612.82</v>
      </c>
    </row>
    <row r="231" spans="1:8">
      <c r="A231" s="72" t="s">
        <v>4161</v>
      </c>
      <c r="B231" s="73" t="s">
        <v>216</v>
      </c>
      <c r="C231" s="410" t="s">
        <v>4019</v>
      </c>
      <c r="D231" s="1170" t="s">
        <v>12559</v>
      </c>
      <c r="E231" s="127">
        <v>1</v>
      </c>
      <c r="F231" s="1171" t="s">
        <v>10968</v>
      </c>
      <c r="G231" s="1172">
        <v>3860.53</v>
      </c>
      <c r="H231" s="156">
        <f>IF(G231="","",G231-G231*COMPASS!$U$40)</f>
        <v>3860.53</v>
      </c>
    </row>
    <row r="232" spans="1:8">
      <c r="A232" s="72" t="s">
        <v>4162</v>
      </c>
      <c r="B232" s="73" t="s">
        <v>216</v>
      </c>
      <c r="C232" s="410" t="s">
        <v>4020</v>
      </c>
      <c r="D232" s="1170" t="s">
        <v>12560</v>
      </c>
      <c r="E232" s="127">
        <v>1</v>
      </c>
      <c r="F232" s="1171" t="s">
        <v>10968</v>
      </c>
      <c r="G232" s="1172">
        <v>3674.74</v>
      </c>
      <c r="H232" s="156">
        <f>IF(G232="","",G232-G232*COMPASS!$U$40)</f>
        <v>3674.74</v>
      </c>
    </row>
    <row r="233" spans="1:8">
      <c r="A233" s="72" t="s">
        <v>4163</v>
      </c>
      <c r="B233" s="73" t="s">
        <v>216</v>
      </c>
      <c r="C233" s="410" t="s">
        <v>4021</v>
      </c>
      <c r="D233" s="1170" t="s">
        <v>12561</v>
      </c>
      <c r="E233" s="127">
        <v>1</v>
      </c>
      <c r="F233" s="1171" t="s">
        <v>10968</v>
      </c>
      <c r="G233" s="1172">
        <v>4066.99</v>
      </c>
      <c r="H233" s="156">
        <f>IF(G233="","",G233-G233*COMPASS!$U$40)</f>
        <v>4066.99</v>
      </c>
    </row>
    <row r="234" spans="1:8">
      <c r="A234" s="72" t="s">
        <v>4164</v>
      </c>
      <c r="B234" s="73" t="s">
        <v>216</v>
      </c>
      <c r="C234" s="410" t="s">
        <v>4022</v>
      </c>
      <c r="D234" s="1170" t="s">
        <v>12562</v>
      </c>
      <c r="E234" s="127">
        <v>1</v>
      </c>
      <c r="F234" s="1171" t="s">
        <v>10968</v>
      </c>
      <c r="G234" s="1172">
        <v>4325.0600000000004</v>
      </c>
      <c r="H234" s="156">
        <f>IF(G234="","",G234-G234*COMPASS!$U$40)</f>
        <v>4325.0600000000004</v>
      </c>
    </row>
    <row r="235" spans="1:8">
      <c r="A235" s="72" t="s">
        <v>4165</v>
      </c>
      <c r="B235" s="73" t="s">
        <v>216</v>
      </c>
      <c r="C235" s="410" t="s">
        <v>4023</v>
      </c>
      <c r="D235" s="1170" t="s">
        <v>12563</v>
      </c>
      <c r="E235" s="127">
        <v>1</v>
      </c>
      <c r="F235" s="1171" t="s">
        <v>10968</v>
      </c>
      <c r="G235" s="1172">
        <v>4283.75</v>
      </c>
      <c r="H235" s="156">
        <f>IF(G235="","",G235-G235*COMPASS!$U$40)</f>
        <v>4283.75</v>
      </c>
    </row>
    <row r="236" spans="1:8">
      <c r="A236" s="72" t="s">
        <v>4166</v>
      </c>
      <c r="B236" s="73" t="s">
        <v>216</v>
      </c>
      <c r="C236" s="410" t="s">
        <v>4024</v>
      </c>
      <c r="D236" s="1170" t="s">
        <v>12564</v>
      </c>
      <c r="E236" s="127">
        <v>1</v>
      </c>
      <c r="F236" s="1171" t="s">
        <v>10968</v>
      </c>
      <c r="G236" s="1172">
        <v>4696.66</v>
      </c>
      <c r="H236" s="156">
        <f>IF(G236="","",G236-G236*COMPASS!$U$40)</f>
        <v>4696.66</v>
      </c>
    </row>
    <row r="237" spans="1:8">
      <c r="A237" s="72" t="s">
        <v>4167</v>
      </c>
      <c r="B237" s="73" t="s">
        <v>216</v>
      </c>
      <c r="C237" s="410" t="s">
        <v>4025</v>
      </c>
      <c r="D237" s="1170" t="s">
        <v>12565</v>
      </c>
      <c r="E237" s="127">
        <v>1</v>
      </c>
      <c r="F237" s="1171" t="s">
        <v>10968</v>
      </c>
      <c r="G237" s="1172">
        <v>5264.4</v>
      </c>
      <c r="H237" s="156">
        <f>IF(G237="","",G237-G237*COMPASS!$U$40)</f>
        <v>5264.4</v>
      </c>
    </row>
    <row r="238" spans="1:8">
      <c r="A238" s="418" t="s">
        <v>4026</v>
      </c>
      <c r="B238" s="418"/>
      <c r="C238" s="418"/>
      <c r="D238" s="619"/>
      <c r="E238" s="619"/>
      <c r="F238" s="619"/>
      <c r="G238" s="619"/>
      <c r="H238" s="156" t="str">
        <f>IF(G238="","",G238-G238*COMPASS!$U$40)</f>
        <v/>
      </c>
    </row>
    <row r="239" spans="1:8">
      <c r="A239" s="418" t="s">
        <v>4027</v>
      </c>
      <c r="B239" s="418"/>
      <c r="C239" s="418"/>
      <c r="D239" s="619"/>
      <c r="E239" s="619"/>
      <c r="F239" s="619"/>
      <c r="G239" s="619"/>
      <c r="H239" s="156" t="str">
        <f>IF(G239="","",G239-G239*COMPASS!$U$40)</f>
        <v/>
      </c>
    </row>
    <row r="240" spans="1:8">
      <c r="A240" s="72" t="str">
        <f t="shared" ref="A240:A254" si="2">CONCATENATE(P240,"-",Q240,"-",C240)</f>
        <v>--LG-310979</v>
      </c>
      <c r="B240" s="73" t="s">
        <v>216</v>
      </c>
      <c r="C240" s="410" t="s">
        <v>4028</v>
      </c>
      <c r="D240" s="1170" t="s">
        <v>12566</v>
      </c>
      <c r="E240" s="127">
        <v>1</v>
      </c>
      <c r="F240" s="1171" t="s">
        <v>10968</v>
      </c>
      <c r="G240" s="1172">
        <v>141.85</v>
      </c>
      <c r="H240" s="156">
        <f>IF(G240="","",G240-G240*COMPASS!$U$40)</f>
        <v>141.85</v>
      </c>
    </row>
    <row r="241" spans="1:8">
      <c r="A241" s="72" t="str">
        <f t="shared" si="2"/>
        <v>--LG-310004</v>
      </c>
      <c r="B241" s="1180" t="s">
        <v>571</v>
      </c>
      <c r="C241" s="410" t="s">
        <v>4029</v>
      </c>
      <c r="D241" s="1170" t="s">
        <v>12567</v>
      </c>
      <c r="E241" s="127">
        <v>1</v>
      </c>
      <c r="F241" s="554"/>
      <c r="G241" s="1181" t="s">
        <v>8733</v>
      </c>
      <c r="H241" s="156" t="e">
        <f>IF(G241="","",G241-G241*COMPASS!$U$40)</f>
        <v>#VALUE!</v>
      </c>
    </row>
    <row r="242" spans="1:8">
      <c r="A242" s="72" t="str">
        <f t="shared" si="2"/>
        <v>--LG-310002</v>
      </c>
      <c r="B242" s="1180" t="s">
        <v>571</v>
      </c>
      <c r="C242" s="410" t="s">
        <v>4030</v>
      </c>
      <c r="D242" s="1170" t="s">
        <v>12568</v>
      </c>
      <c r="E242" s="127">
        <v>1</v>
      </c>
      <c r="F242" s="554"/>
      <c r="G242" s="1181" t="s">
        <v>8733</v>
      </c>
      <c r="H242" s="156" t="e">
        <f>IF(G242="","",G242-G242*COMPASS!$U$40)</f>
        <v>#VALUE!</v>
      </c>
    </row>
    <row r="243" spans="1:8">
      <c r="A243" s="72" t="str">
        <f t="shared" si="2"/>
        <v>--LG-310081</v>
      </c>
      <c r="B243" s="73" t="s">
        <v>216</v>
      </c>
      <c r="C243" s="410" t="s">
        <v>14273</v>
      </c>
      <c r="D243" s="1170" t="s">
        <v>14274</v>
      </c>
      <c r="E243" s="127">
        <v>1</v>
      </c>
      <c r="F243" s="1171" t="s">
        <v>10968</v>
      </c>
      <c r="G243" s="1172">
        <v>187.4</v>
      </c>
      <c r="H243" s="156">
        <f>IF(G243="","",G243-G243*COMPASS!$U$40)</f>
        <v>187.4</v>
      </c>
    </row>
    <row r="244" spans="1:8">
      <c r="A244" s="72" t="str">
        <f t="shared" si="2"/>
        <v>--LG-310082</v>
      </c>
      <c r="B244" s="73" t="s">
        <v>216</v>
      </c>
      <c r="C244" s="410" t="s">
        <v>14275</v>
      </c>
      <c r="D244" s="1170" t="s">
        <v>14276</v>
      </c>
      <c r="E244" s="127">
        <v>1</v>
      </c>
      <c r="F244" s="1171" t="s">
        <v>10968</v>
      </c>
      <c r="G244" s="1172">
        <v>227.01</v>
      </c>
      <c r="H244" s="156">
        <f>IF(G244="","",G244-G244*COMPASS!$U$40)</f>
        <v>227.01</v>
      </c>
    </row>
    <row r="245" spans="1:8">
      <c r="A245" s="72" t="str">
        <f t="shared" si="2"/>
        <v>--LG-310180</v>
      </c>
      <c r="B245" s="73" t="s">
        <v>216</v>
      </c>
      <c r="C245" s="410" t="s">
        <v>14277</v>
      </c>
      <c r="D245" s="1170" t="s">
        <v>14278</v>
      </c>
      <c r="E245" s="127">
        <v>1</v>
      </c>
      <c r="F245" s="1171" t="s">
        <v>10968</v>
      </c>
      <c r="G245" s="1172">
        <v>144.6</v>
      </c>
      <c r="H245" s="156">
        <f>IF(G245="","",G245-G245*COMPASS!$U$40)</f>
        <v>144.6</v>
      </c>
    </row>
    <row r="246" spans="1:8">
      <c r="A246" s="72" t="str">
        <f t="shared" si="2"/>
        <v>--LG-310181</v>
      </c>
      <c r="B246" s="73" t="s">
        <v>216</v>
      </c>
      <c r="C246" s="410" t="s">
        <v>14279</v>
      </c>
      <c r="D246" s="1170" t="s">
        <v>14280</v>
      </c>
      <c r="E246" s="127">
        <v>1</v>
      </c>
      <c r="F246" s="1171" t="s">
        <v>10968</v>
      </c>
      <c r="G246" s="1172">
        <v>144.6</v>
      </c>
      <c r="H246" s="156">
        <f>IF(G246="","",G246-G246*COMPASS!$U$40)</f>
        <v>144.6</v>
      </c>
    </row>
    <row r="247" spans="1:8">
      <c r="A247" s="72" t="str">
        <f t="shared" si="2"/>
        <v>--LG-310183</v>
      </c>
      <c r="B247" s="73" t="s">
        <v>216</v>
      </c>
      <c r="C247" s="410" t="s">
        <v>14281</v>
      </c>
      <c r="D247" s="1170" t="s">
        <v>14282</v>
      </c>
      <c r="E247" s="127">
        <v>1</v>
      </c>
      <c r="F247" s="1171" t="s">
        <v>10968</v>
      </c>
      <c r="G247" s="1172">
        <v>173.22</v>
      </c>
      <c r="H247" s="156">
        <f>IF(G247="","",G247-G247*COMPASS!$U$40)</f>
        <v>173.22</v>
      </c>
    </row>
    <row r="248" spans="1:8">
      <c r="A248" s="72" t="str">
        <f t="shared" si="2"/>
        <v>--LG-310184</v>
      </c>
      <c r="B248" s="73" t="s">
        <v>216</v>
      </c>
      <c r="C248" s="410" t="s">
        <v>14283</v>
      </c>
      <c r="D248" s="1170" t="s">
        <v>14284</v>
      </c>
      <c r="E248" s="127">
        <v>1</v>
      </c>
      <c r="F248" s="1171" t="s">
        <v>10968</v>
      </c>
      <c r="G248" s="1172">
        <v>173.22</v>
      </c>
      <c r="H248" s="156">
        <f>IF(G248="","",G248-G248*COMPASS!$U$40)</f>
        <v>173.22</v>
      </c>
    </row>
    <row r="249" spans="1:8">
      <c r="A249" s="72" t="str">
        <f t="shared" si="2"/>
        <v>--LG-310186</v>
      </c>
      <c r="B249" s="73" t="s">
        <v>216</v>
      </c>
      <c r="C249" s="410" t="s">
        <v>14285</v>
      </c>
      <c r="D249" s="1170" t="s">
        <v>14286</v>
      </c>
      <c r="E249" s="127">
        <v>1</v>
      </c>
      <c r="F249" s="1171" t="s">
        <v>10968</v>
      </c>
      <c r="G249" s="1172">
        <v>282.68</v>
      </c>
      <c r="H249" s="156">
        <f>IF(G249="","",G249-G249*COMPASS!$U$40)</f>
        <v>282.68</v>
      </c>
    </row>
    <row r="250" spans="1:8">
      <c r="A250" s="72" t="str">
        <f t="shared" si="2"/>
        <v>--LG-310187</v>
      </c>
      <c r="B250" s="73" t="s">
        <v>216</v>
      </c>
      <c r="C250" s="410" t="s">
        <v>14287</v>
      </c>
      <c r="D250" s="1170" t="s">
        <v>14288</v>
      </c>
      <c r="E250" s="127">
        <v>1</v>
      </c>
      <c r="F250" s="1171" t="s">
        <v>10968</v>
      </c>
      <c r="G250" s="1172">
        <v>282.68</v>
      </c>
      <c r="H250" s="156">
        <f>IF(G250="","",G250-G250*COMPASS!$U$40)</f>
        <v>282.68</v>
      </c>
    </row>
    <row r="251" spans="1:8">
      <c r="A251" s="72" t="str">
        <f t="shared" si="2"/>
        <v>--LG-310189</v>
      </c>
      <c r="B251" s="73" t="s">
        <v>216</v>
      </c>
      <c r="C251" s="410" t="s">
        <v>14289</v>
      </c>
      <c r="D251" s="1170" t="s">
        <v>14290</v>
      </c>
      <c r="E251" s="127">
        <v>1</v>
      </c>
      <c r="F251" s="1171" t="s">
        <v>10968</v>
      </c>
      <c r="G251" s="1172">
        <v>454.4</v>
      </c>
      <c r="H251" s="156">
        <f>IF(G251="","",G251-G251*COMPASS!$U$40)</f>
        <v>454.4</v>
      </c>
    </row>
    <row r="252" spans="1:8">
      <c r="A252" s="72" t="str">
        <f t="shared" si="2"/>
        <v>--LG-310190</v>
      </c>
      <c r="B252" s="73" t="s">
        <v>216</v>
      </c>
      <c r="C252" s="410" t="s">
        <v>14291</v>
      </c>
      <c r="D252" s="1170" t="s">
        <v>14292</v>
      </c>
      <c r="E252" s="127">
        <v>1</v>
      </c>
      <c r="F252" s="1171" t="s">
        <v>10968</v>
      </c>
      <c r="G252" s="1172">
        <v>454.4</v>
      </c>
      <c r="H252" s="156">
        <f>IF(G252="","",G252-G252*COMPASS!$U$40)</f>
        <v>454.4</v>
      </c>
    </row>
    <row r="253" spans="1:8">
      <c r="A253" s="72" t="str">
        <f t="shared" si="2"/>
        <v>--LG-310192</v>
      </c>
      <c r="B253" s="73" t="s">
        <v>216</v>
      </c>
      <c r="C253" s="410" t="s">
        <v>14293</v>
      </c>
      <c r="D253" s="1170" t="s">
        <v>14294</v>
      </c>
      <c r="E253" s="127">
        <v>1</v>
      </c>
      <c r="F253" s="1171" t="s">
        <v>10968</v>
      </c>
      <c r="G253" s="1172">
        <v>579.29999999999995</v>
      </c>
      <c r="H253" s="156">
        <f>IF(G253="","",G253-G253*COMPASS!$U$40)</f>
        <v>579.29999999999995</v>
      </c>
    </row>
    <row r="254" spans="1:8">
      <c r="A254" s="72" t="str">
        <f t="shared" si="2"/>
        <v>--LG-310193</v>
      </c>
      <c r="B254" s="73" t="s">
        <v>216</v>
      </c>
      <c r="C254" s="410" t="s">
        <v>14295</v>
      </c>
      <c r="D254" s="1170" t="s">
        <v>14296</v>
      </c>
      <c r="E254" s="127">
        <v>1</v>
      </c>
      <c r="F254" s="1171" t="s">
        <v>10968</v>
      </c>
      <c r="G254" s="1172">
        <v>579.29999999999995</v>
      </c>
      <c r="H254" s="156">
        <f>IF(G254="","",G254-G254*COMPASS!$U$40)</f>
        <v>579.29999999999995</v>
      </c>
    </row>
  </sheetData>
  <sheetProtection algorithmName="SHA-512" hashValue="oeyxYy/X9zM4xaslLVU++hY0n11zydwDbgr8HErsEyNcjEOm0gcbZ52ZqLGe85nZ2qp0D7P2hPL5NTVK2FXOxw==" saltValue="/t4+K4HeNiDhu/c7Ie4r5w==" spinCount="100000" sheet="1" objects="1" scenarios="1"/>
  <mergeCells count="1">
    <mergeCell ref="D1:G1"/>
  </mergeCells>
  <conditionalFormatting sqref="C161:C164">
    <cfRule type="duplicateValues" dxfId="6" priority="2"/>
  </conditionalFormatting>
  <conditionalFormatting sqref="C165:C168">
    <cfRule type="duplicateValues" dxfId="5"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H7" sqref="H7"/>
    </sheetView>
  </sheetViews>
  <sheetFormatPr defaultColWidth="9.44140625" defaultRowHeight="13.2"/>
  <cols>
    <col min="1" max="1" width="21.5546875" style="295" customWidth="1"/>
    <col min="2" max="2" width="4" style="94" customWidth="1"/>
    <col min="3" max="3" width="13.44140625" style="95" bestFit="1" customWidth="1"/>
    <col min="4" max="4" width="41.44140625" style="133" bestFit="1" customWidth="1"/>
    <col min="5" max="5" width="4.5546875" style="307" customWidth="1"/>
    <col min="6" max="6" width="8" style="668" customWidth="1"/>
    <col min="7" max="7" width="11.44140625" style="190" customWidth="1"/>
    <col min="8" max="8" width="9.44140625" style="169" bestFit="1" customWidth="1"/>
    <col min="9" max="9" width="9.44140625" style="293"/>
    <col min="10" max="12" width="9.44140625" style="49"/>
    <col min="13" max="13" width="13.44140625" style="49" customWidth="1"/>
    <col min="14" max="16384" width="9.44140625" style="49"/>
  </cols>
  <sheetData>
    <row r="1" spans="1:10" ht="13.5" customHeight="1">
      <c r="A1" s="53" t="str">
        <f>'LS CABLE'!A1</f>
        <v>Listino Febbraio26</v>
      </c>
      <c r="B1" s="134"/>
      <c r="C1" s="92"/>
      <c r="D1" s="1376" t="s">
        <v>11933</v>
      </c>
      <c r="E1" s="1377"/>
      <c r="F1" s="1377"/>
      <c r="G1" s="1377"/>
      <c r="H1" s="157"/>
    </row>
    <row r="2" spans="1:10" ht="13.8" thickBot="1">
      <c r="A2" s="55"/>
      <c r="B2" s="135"/>
      <c r="C2" s="93"/>
      <c r="D2" s="46"/>
      <c r="E2" s="304"/>
      <c r="F2" s="664"/>
      <c r="G2" s="158"/>
      <c r="H2" s="166" t="s">
        <v>190</v>
      </c>
    </row>
    <row r="3" spans="1:10" ht="25.8">
      <c r="A3" s="159" t="s">
        <v>393</v>
      </c>
      <c r="B3" s="33"/>
      <c r="C3" s="69"/>
      <c r="D3" s="132"/>
      <c r="E3" s="305"/>
      <c r="F3" s="665"/>
      <c r="G3" s="189"/>
      <c r="H3" s="167"/>
    </row>
    <row r="4" spans="1:10" s="67" customFormat="1" ht="12.75" customHeight="1">
      <c r="A4" s="160" t="str">
        <f>'LS CABLE'!A4</f>
        <v>Cod. Compass</v>
      </c>
      <c r="B4" s="140"/>
      <c r="C4" s="185" t="s">
        <v>217</v>
      </c>
      <c r="D4" s="232" t="s">
        <v>219</v>
      </c>
      <c r="E4" s="306" t="s">
        <v>490</v>
      </c>
      <c r="F4" s="666"/>
      <c r="G4" s="639" t="s">
        <v>189</v>
      </c>
      <c r="H4" s="168" t="s">
        <v>491</v>
      </c>
      <c r="I4" s="294"/>
    </row>
    <row r="5" spans="1:10" ht="26.85" customHeight="1">
      <c r="A5" s="509" t="s">
        <v>9987</v>
      </c>
      <c r="B5" s="510"/>
      <c r="C5" s="510"/>
      <c r="D5" s="510"/>
      <c r="E5" s="510"/>
      <c r="F5" s="510"/>
      <c r="G5" s="777"/>
      <c r="H5" s="177" t="str">
        <f>IF(G5="","",G5-G5*COMPASS!$U$15)</f>
        <v/>
      </c>
    </row>
    <row r="6" spans="1:10" ht="15" customHeight="1">
      <c r="A6" s="296" t="s">
        <v>9988</v>
      </c>
      <c r="B6" s="375" t="s">
        <v>11707</v>
      </c>
      <c r="C6" s="316" t="s">
        <v>10176</v>
      </c>
      <c r="D6" s="316" t="s">
        <v>15744</v>
      </c>
      <c r="E6" s="521">
        <v>1</v>
      </c>
      <c r="F6" s="778"/>
      <c r="G6" s="486">
        <v>99</v>
      </c>
      <c r="H6" s="177">
        <f>IF(G6="","",G6-G6*COMPASS!$U$15)</f>
        <v>89.1</v>
      </c>
      <c r="J6" s="293"/>
    </row>
    <row r="7" spans="1:10" ht="15" customHeight="1">
      <c r="A7" s="296" t="s">
        <v>9989</v>
      </c>
      <c r="B7" s="375" t="s">
        <v>11707</v>
      </c>
      <c r="C7" s="316" t="s">
        <v>10177</v>
      </c>
      <c r="D7" s="316" t="s">
        <v>15745</v>
      </c>
      <c r="E7" s="521">
        <v>1</v>
      </c>
      <c r="F7" s="778"/>
      <c r="G7" s="486">
        <v>190</v>
      </c>
      <c r="H7" s="177">
        <f>IF(G7="","",G7-G7*COMPASS!$U$15)</f>
        <v>171</v>
      </c>
      <c r="J7" s="293"/>
    </row>
    <row r="8" spans="1:10" ht="15" customHeight="1">
      <c r="A8" s="509" t="s">
        <v>10178</v>
      </c>
      <c r="B8" s="510"/>
      <c r="C8" s="510"/>
      <c r="D8" s="510"/>
      <c r="E8" s="510"/>
      <c r="F8" s="510"/>
      <c r="G8" s="777"/>
      <c r="H8" s="177" t="str">
        <f>IF(G8="","",G8-G8*COMPASS!$U$15)</f>
        <v/>
      </c>
      <c r="J8" s="293"/>
    </row>
    <row r="9" spans="1:10" ht="15" customHeight="1">
      <c r="A9" s="296" t="s">
        <v>9990</v>
      </c>
      <c r="B9" s="375" t="s">
        <v>11707</v>
      </c>
      <c r="C9" s="316" t="s">
        <v>10179</v>
      </c>
      <c r="D9" s="316" t="s">
        <v>9991</v>
      </c>
      <c r="E9" s="521">
        <v>1</v>
      </c>
      <c r="F9" s="778"/>
      <c r="G9" s="486">
        <v>125</v>
      </c>
      <c r="H9" s="177">
        <f>IF(G9="","",G9-G9*COMPASS!$U$15)</f>
        <v>112.5</v>
      </c>
      <c r="J9" s="293"/>
    </row>
    <row r="10" spans="1:10" ht="15" customHeight="1">
      <c r="A10" s="296" t="s">
        <v>9992</v>
      </c>
      <c r="B10" s="375" t="s">
        <v>11707</v>
      </c>
      <c r="C10" s="316" t="s">
        <v>10180</v>
      </c>
      <c r="D10" s="316" t="s">
        <v>9993</v>
      </c>
      <c r="E10" s="521">
        <v>1</v>
      </c>
      <c r="F10" s="778"/>
      <c r="G10" s="486">
        <v>205</v>
      </c>
      <c r="H10" s="177">
        <f>IF(G10="","",G10-G10*COMPASS!$U$15)</f>
        <v>184.5</v>
      </c>
      <c r="J10" s="293"/>
    </row>
    <row r="11" spans="1:10" ht="15" customHeight="1">
      <c r="A11" s="509" t="s">
        <v>15746</v>
      </c>
      <c r="B11" s="510"/>
      <c r="C11" s="510"/>
      <c r="D11" s="510"/>
      <c r="E11" s="510"/>
      <c r="F11" s="510"/>
      <c r="G11" s="777"/>
      <c r="H11" s="177" t="str">
        <f>IF(G11="","",G11-G11*COMPASS!$U$15)</f>
        <v/>
      </c>
      <c r="J11" s="293"/>
    </row>
    <row r="12" spans="1:10" ht="15" customHeight="1">
      <c r="A12" s="513" t="s">
        <v>15747</v>
      </c>
      <c r="B12" s="375" t="s">
        <v>216</v>
      </c>
      <c r="C12" s="316" t="s">
        <v>15748</v>
      </c>
      <c r="D12" s="316" t="s">
        <v>15749</v>
      </c>
      <c r="E12" s="521">
        <v>1</v>
      </c>
      <c r="F12" s="778"/>
      <c r="G12" s="486">
        <v>701.45249999999987</v>
      </c>
      <c r="H12" s="177">
        <f>IF(G12="","",G12-G12*COMPASS!$U$15)</f>
        <v>631.30724999999984</v>
      </c>
      <c r="J12" s="293"/>
    </row>
    <row r="13" spans="1:10" ht="15" customHeight="1">
      <c r="A13" s="513" t="s">
        <v>15750</v>
      </c>
      <c r="B13" s="375" t="s">
        <v>216</v>
      </c>
      <c r="C13" s="316" t="s">
        <v>15751</v>
      </c>
      <c r="D13" s="361" t="s">
        <v>15752</v>
      </c>
      <c r="E13" s="521">
        <v>1</v>
      </c>
      <c r="F13" s="778"/>
      <c r="G13" s="486">
        <v>923.45</v>
      </c>
      <c r="H13" s="177">
        <f>IF(G13="","",G13-G13*COMPASS!$U$15)</f>
        <v>831.10500000000002</v>
      </c>
      <c r="J13" s="293"/>
    </row>
    <row r="14" spans="1:10" ht="15" customHeight="1">
      <c r="A14" s="509" t="s">
        <v>10181</v>
      </c>
      <c r="B14" s="510"/>
      <c r="C14" s="510"/>
      <c r="D14" s="510"/>
      <c r="E14" s="510"/>
      <c r="F14" s="510"/>
      <c r="G14" s="777"/>
      <c r="H14" s="177" t="str">
        <f>IF(G14="","",G14-G14*COMPASS!$U$15)</f>
        <v/>
      </c>
      <c r="J14" s="293"/>
    </row>
    <row r="15" spans="1:10" ht="15" customHeight="1">
      <c r="A15" s="296" t="s">
        <v>616</v>
      </c>
      <c r="B15" s="375" t="s">
        <v>216</v>
      </c>
      <c r="C15" s="316" t="s">
        <v>1598</v>
      </c>
      <c r="D15" s="316" t="s">
        <v>13963</v>
      </c>
      <c r="E15" s="521">
        <v>1</v>
      </c>
      <c r="F15" s="778"/>
      <c r="G15" s="486">
        <v>59.39</v>
      </c>
      <c r="H15" s="177">
        <f>IF(G15="","",G15-G15*COMPASS!$U$15)</f>
        <v>53.451000000000001</v>
      </c>
      <c r="J15" s="293"/>
    </row>
    <row r="16" spans="1:10" ht="15" customHeight="1">
      <c r="A16" s="352" t="s">
        <v>10182</v>
      </c>
      <c r="B16" s="375" t="s">
        <v>216</v>
      </c>
      <c r="C16" s="316" t="s">
        <v>10183</v>
      </c>
      <c r="D16" s="316" t="s">
        <v>13964</v>
      </c>
      <c r="E16" s="521">
        <v>1</v>
      </c>
      <c r="F16" s="779"/>
      <c r="G16" s="486">
        <v>46.95</v>
      </c>
      <c r="H16" s="177">
        <f>IF(G16="","",G16-G16*COMPASS!$U$15)</f>
        <v>42.255000000000003</v>
      </c>
      <c r="J16" s="293"/>
    </row>
    <row r="17" spans="1:10" ht="15" customHeight="1">
      <c r="A17" s="352" t="s">
        <v>10186</v>
      </c>
      <c r="B17" s="375" t="s">
        <v>216</v>
      </c>
      <c r="C17" s="316" t="s">
        <v>10187</v>
      </c>
      <c r="D17" s="316" t="s">
        <v>11999</v>
      </c>
      <c r="E17" s="521">
        <v>1</v>
      </c>
      <c r="F17" s="779"/>
      <c r="G17" s="486">
        <v>62.94</v>
      </c>
      <c r="H17" s="177">
        <f>IF(G17="","",G17-G17*COMPASS!$U$15)</f>
        <v>56.646000000000001</v>
      </c>
      <c r="J17" s="293"/>
    </row>
    <row r="18" spans="1:10" ht="15" customHeight="1">
      <c r="A18" s="352" t="s">
        <v>13096</v>
      </c>
      <c r="B18" s="375" t="s">
        <v>216</v>
      </c>
      <c r="C18" s="316" t="s">
        <v>13097</v>
      </c>
      <c r="D18" s="316" t="s">
        <v>13098</v>
      </c>
      <c r="E18" s="521">
        <v>1</v>
      </c>
      <c r="F18" s="779"/>
      <c r="G18" s="486">
        <v>43.94</v>
      </c>
      <c r="H18" s="177">
        <f>IF(G18="","",G18-G18*COMPASS!$U$15)</f>
        <v>39.545999999999999</v>
      </c>
      <c r="J18" s="293"/>
    </row>
    <row r="19" spans="1:10" ht="15" customHeight="1">
      <c r="A19" s="352" t="s">
        <v>11838</v>
      </c>
      <c r="B19" s="375" t="s">
        <v>216</v>
      </c>
      <c r="C19" s="316" t="s">
        <v>11839</v>
      </c>
      <c r="D19" s="316" t="s">
        <v>11840</v>
      </c>
      <c r="E19" s="521">
        <v>1</v>
      </c>
      <c r="F19" s="779"/>
      <c r="G19" s="486">
        <v>43.94</v>
      </c>
      <c r="H19" s="177">
        <f>IF(G19="","",G19-G19*COMPASS!$U$15)</f>
        <v>39.545999999999999</v>
      </c>
      <c r="J19" s="293"/>
    </row>
    <row r="20" spans="1:10" ht="15" customHeight="1">
      <c r="A20" s="352" t="s">
        <v>10184</v>
      </c>
      <c r="B20" s="375" t="s">
        <v>216</v>
      </c>
      <c r="C20" s="316" t="s">
        <v>10185</v>
      </c>
      <c r="D20" s="316" t="s">
        <v>12000</v>
      </c>
      <c r="E20" s="521">
        <v>1</v>
      </c>
      <c r="F20" s="779"/>
      <c r="G20" s="486">
        <v>11.87</v>
      </c>
      <c r="H20" s="177">
        <f>IF(G20="","",G20-G20*COMPASS!$U$15)</f>
        <v>10.683</v>
      </c>
      <c r="J20" s="293"/>
    </row>
    <row r="21" spans="1:10" ht="15" customHeight="1">
      <c r="A21" s="352" t="s">
        <v>11835</v>
      </c>
      <c r="B21" s="375" t="s">
        <v>216</v>
      </c>
      <c r="C21" s="316" t="s">
        <v>11836</v>
      </c>
      <c r="D21" s="316" t="s">
        <v>11837</v>
      </c>
      <c r="E21" s="521">
        <v>1</v>
      </c>
      <c r="F21" s="779"/>
      <c r="G21" s="486">
        <v>16.62</v>
      </c>
      <c r="H21" s="177">
        <f>IF(G21="","",G21-G21*COMPASS!$U$15)</f>
        <v>14.958</v>
      </c>
      <c r="J21" s="293"/>
    </row>
    <row r="22" spans="1:10" ht="15" customHeight="1">
      <c r="A22" s="509" t="s">
        <v>12001</v>
      </c>
      <c r="B22" s="510"/>
      <c r="C22" s="510"/>
      <c r="D22" s="510"/>
      <c r="E22" s="510"/>
      <c r="F22" s="510"/>
      <c r="G22" s="777"/>
      <c r="H22" s="177" t="str">
        <f>IF(G22="","",G22-G22*COMPASS!$U$15)</f>
        <v/>
      </c>
      <c r="J22" s="293"/>
    </row>
    <row r="23" spans="1:10" ht="15" customHeight="1">
      <c r="A23" s="296" t="s">
        <v>617</v>
      </c>
      <c r="B23" s="375" t="s">
        <v>216</v>
      </c>
      <c r="C23" s="316" t="s">
        <v>1599</v>
      </c>
      <c r="D23" s="316" t="s">
        <v>11841</v>
      </c>
      <c r="E23" s="521">
        <v>1</v>
      </c>
      <c r="F23" s="780"/>
      <c r="G23" s="486">
        <v>33.71</v>
      </c>
      <c r="H23" s="177">
        <f>IF(G23="","",G23-G23*COMPASS!$U$15)</f>
        <v>30.338999999999999</v>
      </c>
      <c r="J23" s="293"/>
    </row>
    <row r="24" spans="1:10" ht="15" customHeight="1">
      <c r="A24" s="296" t="s">
        <v>11842</v>
      </c>
      <c r="B24" s="375" t="s">
        <v>216</v>
      </c>
      <c r="C24" s="316" t="s">
        <v>11843</v>
      </c>
      <c r="D24" s="316" t="s">
        <v>11844</v>
      </c>
      <c r="E24" s="521">
        <v>1</v>
      </c>
      <c r="F24" s="780"/>
      <c r="G24" s="486">
        <v>33.36</v>
      </c>
      <c r="H24" s="177">
        <f>IF(G24="","",G24-G24*COMPASS!$U$15)</f>
        <v>30.024000000000001</v>
      </c>
      <c r="J24" s="293"/>
    </row>
    <row r="25" spans="1:10" ht="15" customHeight="1">
      <c r="A25" s="296" t="s">
        <v>15753</v>
      </c>
      <c r="B25" s="375" t="s">
        <v>216</v>
      </c>
      <c r="C25" s="316" t="s">
        <v>15754</v>
      </c>
      <c r="D25" s="316" t="s">
        <v>15755</v>
      </c>
      <c r="E25" s="521">
        <v>1</v>
      </c>
      <c r="F25" s="780"/>
      <c r="G25" s="486">
        <v>39.01</v>
      </c>
      <c r="H25" s="177">
        <f>IF(G25="","",G25-G25*COMPASS!$U$15)</f>
        <v>35.108999999999995</v>
      </c>
      <c r="J25" s="293"/>
    </row>
    <row r="26" spans="1:10" ht="15" customHeight="1">
      <c r="A26" s="296" t="s">
        <v>11845</v>
      </c>
      <c r="B26" s="375" t="s">
        <v>216</v>
      </c>
      <c r="C26" s="316" t="s">
        <v>11846</v>
      </c>
      <c r="D26" s="316" t="s">
        <v>11847</v>
      </c>
      <c r="E26" s="521">
        <v>1</v>
      </c>
      <c r="F26" s="780"/>
      <c r="G26" s="486">
        <v>33.78</v>
      </c>
      <c r="H26" s="177">
        <f>IF(G26="","",G26-G26*COMPASS!$U$15)</f>
        <v>30.402000000000001</v>
      </c>
      <c r="J26" s="293"/>
    </row>
    <row r="27" spans="1:10" ht="15" customHeight="1">
      <c r="A27" s="296" t="s">
        <v>11848</v>
      </c>
      <c r="B27" s="375" t="s">
        <v>216</v>
      </c>
      <c r="C27" s="316" t="s">
        <v>11849</v>
      </c>
      <c r="D27" s="316" t="s">
        <v>11850</v>
      </c>
      <c r="E27" s="521">
        <v>1</v>
      </c>
      <c r="F27" s="780"/>
      <c r="G27" s="486">
        <v>31.34</v>
      </c>
      <c r="H27" s="177">
        <f>IF(G27="","",G27-G27*COMPASS!$U$15)</f>
        <v>28.206</v>
      </c>
      <c r="J27" s="293"/>
    </row>
    <row r="28" spans="1:10" ht="15" customHeight="1">
      <c r="A28" s="296" t="s">
        <v>522</v>
      </c>
      <c r="B28" s="375" t="s">
        <v>216</v>
      </c>
      <c r="C28" s="316" t="s">
        <v>1615</v>
      </c>
      <c r="D28" s="316" t="s">
        <v>11851</v>
      </c>
      <c r="E28" s="521">
        <v>1</v>
      </c>
      <c r="F28" s="780"/>
      <c r="G28" s="486">
        <v>37.880000000000003</v>
      </c>
      <c r="H28" s="177">
        <f>IF(G28="","",G28-G28*COMPASS!$U$15)</f>
        <v>34.091999999999999</v>
      </c>
      <c r="J28" s="293"/>
    </row>
    <row r="29" spans="1:10" ht="15" customHeight="1">
      <c r="A29" s="296" t="s">
        <v>526</v>
      </c>
      <c r="B29" s="375" t="s">
        <v>216</v>
      </c>
      <c r="C29" s="316" t="s">
        <v>1631</v>
      </c>
      <c r="D29" s="316" t="s">
        <v>11852</v>
      </c>
      <c r="E29" s="521">
        <v>1</v>
      </c>
      <c r="F29" s="780"/>
      <c r="G29" s="486">
        <v>44.21</v>
      </c>
      <c r="H29" s="177">
        <f>IF(G29="","",G29-G29*COMPASS!$U$15)</f>
        <v>39.789000000000001</v>
      </c>
      <c r="J29" s="293"/>
    </row>
    <row r="30" spans="1:10" ht="15" customHeight="1">
      <c r="A30" s="296" t="s">
        <v>99</v>
      </c>
      <c r="B30" s="375" t="s">
        <v>216</v>
      </c>
      <c r="C30" s="316" t="s">
        <v>1632</v>
      </c>
      <c r="D30" s="316" t="s">
        <v>11853</v>
      </c>
      <c r="E30" s="521">
        <v>1</v>
      </c>
      <c r="F30" s="780"/>
      <c r="G30" s="486">
        <v>42.81</v>
      </c>
      <c r="H30" s="177">
        <f>IF(G30="","",G30-G30*COMPASS!$U$15)</f>
        <v>38.529000000000003</v>
      </c>
      <c r="J30" s="293"/>
    </row>
    <row r="31" spans="1:10" ht="15" customHeight="1">
      <c r="A31" s="296" t="s">
        <v>153</v>
      </c>
      <c r="B31" s="375" t="s">
        <v>467</v>
      </c>
      <c r="C31" s="316" t="s">
        <v>1648</v>
      </c>
      <c r="D31" s="316" t="s">
        <v>11854</v>
      </c>
      <c r="E31" s="521">
        <v>1</v>
      </c>
      <c r="F31" s="780"/>
      <c r="G31" s="486">
        <v>51.86</v>
      </c>
      <c r="H31" s="177">
        <f>IF(G31="","",G31-G31*COMPASS!$U$15)</f>
        <v>46.673999999999999</v>
      </c>
      <c r="J31" s="293"/>
    </row>
    <row r="32" spans="1:10" ht="15" customHeight="1">
      <c r="A32" s="296" t="s">
        <v>282</v>
      </c>
      <c r="B32" s="375" t="s">
        <v>467</v>
      </c>
      <c r="C32" s="316" t="s">
        <v>1649</v>
      </c>
      <c r="D32" s="316" t="s">
        <v>11855</v>
      </c>
      <c r="E32" s="521">
        <v>1</v>
      </c>
      <c r="F32" s="780"/>
      <c r="G32" s="486">
        <v>52.82</v>
      </c>
      <c r="H32" s="177">
        <f>IF(G32="","",G32-G32*COMPASS!$U$15)</f>
        <v>47.537999999999997</v>
      </c>
      <c r="J32" s="293"/>
    </row>
    <row r="33" spans="1:10" ht="15" customHeight="1">
      <c r="A33" s="296" t="s">
        <v>152</v>
      </c>
      <c r="B33" s="375" t="s">
        <v>467</v>
      </c>
      <c r="C33" s="316" t="s">
        <v>1650</v>
      </c>
      <c r="D33" s="316" t="s">
        <v>11856</v>
      </c>
      <c r="E33" s="521">
        <v>1</v>
      </c>
      <c r="F33" s="780"/>
      <c r="G33" s="486">
        <v>53.43</v>
      </c>
      <c r="H33" s="177">
        <f>IF(G33="","",G33-G33*COMPASS!$U$15)</f>
        <v>48.087000000000003</v>
      </c>
      <c r="J33" s="293"/>
    </row>
    <row r="34" spans="1:10" ht="15" customHeight="1">
      <c r="A34" s="296" t="s">
        <v>520</v>
      </c>
      <c r="B34" s="375" t="s">
        <v>216</v>
      </c>
      <c r="C34" s="316" t="s">
        <v>1600</v>
      </c>
      <c r="D34" s="316" t="s">
        <v>11857</v>
      </c>
      <c r="E34" s="521">
        <v>1</v>
      </c>
      <c r="F34" s="780"/>
      <c r="G34" s="486">
        <v>33.71</v>
      </c>
      <c r="H34" s="177">
        <f>IF(G34="","",G34-G34*COMPASS!$U$15)</f>
        <v>30.338999999999999</v>
      </c>
      <c r="J34" s="293"/>
    </row>
    <row r="35" spans="1:10" ht="15" customHeight="1">
      <c r="A35" s="352" t="s">
        <v>6924</v>
      </c>
      <c r="B35" s="375" t="s">
        <v>216</v>
      </c>
      <c r="C35" s="316" t="s">
        <v>6925</v>
      </c>
      <c r="D35" s="316" t="s">
        <v>11858</v>
      </c>
      <c r="E35" s="521">
        <v>1</v>
      </c>
      <c r="F35" s="780"/>
      <c r="G35" s="486">
        <v>33.71</v>
      </c>
      <c r="H35" s="177">
        <f>IF(G35="","",G35-G35*COMPASS!$U$15)</f>
        <v>30.338999999999999</v>
      </c>
      <c r="J35" s="293"/>
    </row>
    <row r="36" spans="1:10" ht="15" customHeight="1">
      <c r="A36" s="296" t="s">
        <v>523</v>
      </c>
      <c r="B36" s="375" t="s">
        <v>216</v>
      </c>
      <c r="C36" s="316" t="s">
        <v>1616</v>
      </c>
      <c r="D36" s="316" t="s">
        <v>11859</v>
      </c>
      <c r="E36" s="521">
        <v>1</v>
      </c>
      <c r="F36" s="780"/>
      <c r="G36" s="486">
        <v>37.880000000000003</v>
      </c>
      <c r="H36" s="177">
        <f>IF(G36="","",G36-G36*COMPASS!$U$15)</f>
        <v>34.091999999999999</v>
      </c>
      <c r="J36" s="293"/>
    </row>
    <row r="37" spans="1:10" ht="15" customHeight="1">
      <c r="A37" s="296" t="s">
        <v>527</v>
      </c>
      <c r="B37" s="375" t="s">
        <v>216</v>
      </c>
      <c r="C37" s="316" t="s">
        <v>1633</v>
      </c>
      <c r="D37" s="316" t="s">
        <v>11860</v>
      </c>
      <c r="E37" s="521">
        <v>1</v>
      </c>
      <c r="F37" s="780"/>
      <c r="G37" s="486">
        <v>44.21</v>
      </c>
      <c r="H37" s="177">
        <f>IF(G37="","",G37-G37*COMPASS!$U$15)</f>
        <v>39.789000000000001</v>
      </c>
      <c r="J37" s="293"/>
    </row>
    <row r="38" spans="1:10" ht="15" customHeight="1">
      <c r="A38" s="296" t="s">
        <v>11861</v>
      </c>
      <c r="B38" s="375" t="s">
        <v>216</v>
      </c>
      <c r="C38" s="316" t="s">
        <v>11862</v>
      </c>
      <c r="D38" s="316" t="s">
        <v>11863</v>
      </c>
      <c r="E38" s="521">
        <v>1</v>
      </c>
      <c r="F38" s="780"/>
      <c r="G38" s="486">
        <v>44.21</v>
      </c>
      <c r="H38" s="177">
        <f>IF(G38="","",G38-G38*COMPASS!$U$15)</f>
        <v>39.789000000000001</v>
      </c>
      <c r="J38" s="293"/>
    </row>
    <row r="39" spans="1:10" ht="15" customHeight="1">
      <c r="A39" s="296" t="s">
        <v>12002</v>
      </c>
      <c r="B39" s="375" t="s">
        <v>216</v>
      </c>
      <c r="C39" s="316" t="s">
        <v>12003</v>
      </c>
      <c r="D39" s="316" t="s">
        <v>12004</v>
      </c>
      <c r="E39" s="521">
        <v>1</v>
      </c>
      <c r="F39" s="780"/>
      <c r="G39" s="486">
        <v>51.54</v>
      </c>
      <c r="H39" s="177">
        <f>IF(G39="","",G39-G39*COMPASS!$U$15)</f>
        <v>46.385999999999996</v>
      </c>
      <c r="J39" s="293"/>
    </row>
    <row r="40" spans="1:10" ht="15" customHeight="1">
      <c r="A40" s="296" t="s">
        <v>148</v>
      </c>
      <c r="B40" s="375" t="s">
        <v>216</v>
      </c>
      <c r="C40" s="316" t="s">
        <v>1601</v>
      </c>
      <c r="D40" s="316" t="s">
        <v>11864</v>
      </c>
      <c r="E40" s="521">
        <v>1</v>
      </c>
      <c r="F40" s="780"/>
      <c r="G40" s="486">
        <v>35.78</v>
      </c>
      <c r="H40" s="177">
        <f>IF(G40="","",G40-G40*COMPASS!$U$15)</f>
        <v>32.201999999999998</v>
      </c>
      <c r="J40" s="293"/>
    </row>
    <row r="41" spans="1:10" ht="15" customHeight="1">
      <c r="A41" s="296" t="s">
        <v>149</v>
      </c>
      <c r="B41" s="375" t="s">
        <v>216</v>
      </c>
      <c r="C41" s="316" t="s">
        <v>1617</v>
      </c>
      <c r="D41" s="316" t="s">
        <v>11865</v>
      </c>
      <c r="E41" s="521">
        <v>1</v>
      </c>
      <c r="F41" s="780"/>
      <c r="G41" s="486">
        <v>42.13</v>
      </c>
      <c r="H41" s="177">
        <f>IF(G41="","",G41-G41*COMPASS!$U$15)</f>
        <v>37.917000000000002</v>
      </c>
      <c r="J41" s="293"/>
    </row>
    <row r="42" spans="1:10" ht="15" customHeight="1">
      <c r="A42" s="296" t="s">
        <v>150</v>
      </c>
      <c r="B42" s="375" t="s">
        <v>216</v>
      </c>
      <c r="C42" s="316" t="s">
        <v>1634</v>
      </c>
      <c r="D42" s="316" t="s">
        <v>11866</v>
      </c>
      <c r="E42" s="521">
        <v>1</v>
      </c>
      <c r="F42" s="780"/>
      <c r="G42" s="486">
        <v>48.44</v>
      </c>
      <c r="H42" s="177">
        <f>IF(G42="","",G42-G42*COMPASS!$U$15)</f>
        <v>43.595999999999997</v>
      </c>
      <c r="J42" s="293"/>
    </row>
    <row r="43" spans="1:10" ht="15" customHeight="1">
      <c r="A43" s="296" t="s">
        <v>521</v>
      </c>
      <c r="B43" s="375" t="s">
        <v>467</v>
      </c>
      <c r="C43" s="316" t="s">
        <v>1602</v>
      </c>
      <c r="D43" s="316" t="s">
        <v>11867</v>
      </c>
      <c r="E43" s="521">
        <v>1</v>
      </c>
      <c r="F43" s="780"/>
      <c r="G43" s="486">
        <v>29.09</v>
      </c>
      <c r="H43" s="177">
        <f>IF(G43="","",G43-G43*COMPASS!$U$15)</f>
        <v>26.181000000000001</v>
      </c>
      <c r="J43" s="293"/>
    </row>
    <row r="44" spans="1:10" ht="15" customHeight="1">
      <c r="A44" s="296" t="s">
        <v>525</v>
      </c>
      <c r="B44" s="375" t="s">
        <v>216</v>
      </c>
      <c r="C44" s="316" t="s">
        <v>1618</v>
      </c>
      <c r="D44" s="316" t="s">
        <v>11868</v>
      </c>
      <c r="E44" s="521">
        <v>1</v>
      </c>
      <c r="F44" s="780"/>
      <c r="G44" s="486">
        <v>30.52</v>
      </c>
      <c r="H44" s="177">
        <f>IF(G44="","",G44-G44*COMPASS!$U$15)</f>
        <v>27.468</v>
      </c>
      <c r="J44" s="293"/>
    </row>
    <row r="45" spans="1:10" ht="15" customHeight="1">
      <c r="A45" s="296" t="s">
        <v>225</v>
      </c>
      <c r="B45" s="375" t="s">
        <v>467</v>
      </c>
      <c r="C45" s="316" t="s">
        <v>1635</v>
      </c>
      <c r="D45" s="316" t="s">
        <v>11869</v>
      </c>
      <c r="E45" s="521">
        <v>1</v>
      </c>
      <c r="F45" s="780"/>
      <c r="G45" s="486">
        <v>39.33</v>
      </c>
      <c r="H45" s="177">
        <f>IF(G45="","",G45-G45*COMPASS!$U$15)</f>
        <v>35.396999999999998</v>
      </c>
      <c r="J45" s="293"/>
    </row>
    <row r="46" spans="1:10" ht="15" customHeight="1">
      <c r="A46" s="296" t="s">
        <v>9903</v>
      </c>
      <c r="B46" s="375" t="s">
        <v>216</v>
      </c>
      <c r="C46" s="316" t="s">
        <v>9904</v>
      </c>
      <c r="D46" s="316" t="s">
        <v>11867</v>
      </c>
      <c r="E46" s="521">
        <v>1</v>
      </c>
      <c r="F46" s="780"/>
      <c r="G46" s="486">
        <v>29.69</v>
      </c>
      <c r="H46" s="177">
        <f>IF(G46="","",G46-G46*COMPASS!$U$15)</f>
        <v>26.721</v>
      </c>
      <c r="J46" s="293"/>
    </row>
    <row r="47" spans="1:10" ht="15" customHeight="1">
      <c r="A47" s="296" t="s">
        <v>11870</v>
      </c>
      <c r="B47" s="375" t="s">
        <v>216</v>
      </c>
      <c r="C47" s="316" t="s">
        <v>11871</v>
      </c>
      <c r="D47" s="316" t="s">
        <v>11872</v>
      </c>
      <c r="E47" s="521">
        <v>1</v>
      </c>
      <c r="F47" s="780"/>
      <c r="G47" s="486">
        <v>29.02</v>
      </c>
      <c r="H47" s="177">
        <f>IF(G47="","",G47-G47*COMPASS!$U$15)</f>
        <v>26.117999999999999</v>
      </c>
      <c r="J47" s="293"/>
    </row>
    <row r="48" spans="1:10" ht="15" customHeight="1">
      <c r="A48" s="296" t="s">
        <v>1603</v>
      </c>
      <c r="B48" s="375" t="s">
        <v>467</v>
      </c>
      <c r="C48" s="316" t="s">
        <v>1604</v>
      </c>
      <c r="D48" s="316" t="s">
        <v>11873</v>
      </c>
      <c r="E48" s="521">
        <v>1</v>
      </c>
      <c r="F48" s="780"/>
      <c r="G48" s="486">
        <v>31.28</v>
      </c>
      <c r="H48" s="177">
        <f>IF(G48="","",G48-G48*COMPASS!$U$15)</f>
        <v>28.152000000000001</v>
      </c>
      <c r="J48" s="293"/>
    </row>
    <row r="49" spans="1:10" ht="15" customHeight="1">
      <c r="A49" s="296" t="s">
        <v>1605</v>
      </c>
      <c r="B49" s="375" t="s">
        <v>216</v>
      </c>
      <c r="C49" s="316" t="s">
        <v>1606</v>
      </c>
      <c r="D49" s="316" t="s">
        <v>11874</v>
      </c>
      <c r="E49" s="521">
        <v>1</v>
      </c>
      <c r="F49" s="780"/>
      <c r="G49" s="486">
        <v>31.28</v>
      </c>
      <c r="H49" s="177">
        <f>IF(G49="","",G49-G49*COMPASS!$U$15)</f>
        <v>28.152000000000001</v>
      </c>
      <c r="J49" s="293"/>
    </row>
    <row r="50" spans="1:10" ht="15" customHeight="1">
      <c r="A50" s="296" t="s">
        <v>1607</v>
      </c>
      <c r="B50" s="375" t="s">
        <v>216</v>
      </c>
      <c r="C50" s="316" t="s">
        <v>1608</v>
      </c>
      <c r="D50" s="316" t="s">
        <v>11875</v>
      </c>
      <c r="E50" s="521">
        <v>1</v>
      </c>
      <c r="F50" s="780"/>
      <c r="G50" s="486">
        <v>31.28</v>
      </c>
      <c r="H50" s="177">
        <f>IF(G50="","",G50-G50*COMPASS!$U$15)</f>
        <v>28.152000000000001</v>
      </c>
      <c r="J50" s="293"/>
    </row>
    <row r="51" spans="1:10" ht="15" customHeight="1">
      <c r="A51" s="296" t="s">
        <v>1609</v>
      </c>
      <c r="B51" s="375" t="s">
        <v>216</v>
      </c>
      <c r="C51" s="316" t="s">
        <v>1610</v>
      </c>
      <c r="D51" s="316" t="s">
        <v>11876</v>
      </c>
      <c r="E51" s="521">
        <v>1</v>
      </c>
      <c r="F51" s="780"/>
      <c r="G51" s="486">
        <v>31.28</v>
      </c>
      <c r="H51" s="177">
        <f>IF(G51="","",G51-G51*COMPASS!$U$15)</f>
        <v>28.152000000000001</v>
      </c>
      <c r="J51" s="293"/>
    </row>
    <row r="52" spans="1:10" ht="15" customHeight="1">
      <c r="A52" s="296" t="s">
        <v>1611</v>
      </c>
      <c r="B52" s="375" t="s">
        <v>216</v>
      </c>
      <c r="C52" s="316" t="s">
        <v>1612</v>
      </c>
      <c r="D52" s="316" t="s">
        <v>11877</v>
      </c>
      <c r="E52" s="521">
        <v>1</v>
      </c>
      <c r="F52" s="780"/>
      <c r="G52" s="486">
        <v>31.28</v>
      </c>
      <c r="H52" s="177">
        <f>IF(G52="","",G52-G52*COMPASS!$U$15)</f>
        <v>28.152000000000001</v>
      </c>
      <c r="J52" s="293"/>
    </row>
    <row r="53" spans="1:10" ht="15" customHeight="1">
      <c r="A53" s="296" t="s">
        <v>1613</v>
      </c>
      <c r="B53" s="375" t="s">
        <v>216</v>
      </c>
      <c r="C53" s="316" t="s">
        <v>1614</v>
      </c>
      <c r="D53" s="316" t="s">
        <v>11878</v>
      </c>
      <c r="E53" s="521">
        <v>1</v>
      </c>
      <c r="F53" s="780"/>
      <c r="G53" s="486">
        <v>31.28</v>
      </c>
      <c r="H53" s="177">
        <f>IF(G53="","",G53-G53*COMPASS!$U$15)</f>
        <v>28.152000000000001</v>
      </c>
      <c r="J53" s="293"/>
    </row>
    <row r="54" spans="1:10" ht="15" customHeight="1">
      <c r="A54" s="296" t="s">
        <v>13965</v>
      </c>
      <c r="B54" s="375" t="s">
        <v>216</v>
      </c>
      <c r="C54" s="316" t="s">
        <v>13966</v>
      </c>
      <c r="D54" s="316" t="s">
        <v>13967</v>
      </c>
      <c r="E54" s="521">
        <v>1</v>
      </c>
      <c r="F54" s="780"/>
      <c r="G54" s="486">
        <v>35.36</v>
      </c>
      <c r="H54" s="177">
        <f>IF(G54="","",G54-G54*COMPASS!$U$15)</f>
        <v>31.823999999999998</v>
      </c>
      <c r="J54" s="293"/>
    </row>
    <row r="55" spans="1:10" ht="15" customHeight="1">
      <c r="A55" s="296" t="s">
        <v>1627</v>
      </c>
      <c r="B55" s="375" t="s">
        <v>467</v>
      </c>
      <c r="C55" s="316" t="s">
        <v>1628</v>
      </c>
      <c r="D55" s="316" t="s">
        <v>11879</v>
      </c>
      <c r="E55" s="521">
        <v>1</v>
      </c>
      <c r="F55" s="780"/>
      <c r="G55" s="486">
        <v>35.14</v>
      </c>
      <c r="H55" s="177">
        <f>IF(G55="","",G55-G55*COMPASS!$U$15)</f>
        <v>31.626000000000001</v>
      </c>
      <c r="J55" s="293"/>
    </row>
    <row r="56" spans="1:10" ht="15" customHeight="1">
      <c r="A56" s="296" t="s">
        <v>1629</v>
      </c>
      <c r="B56" s="375" t="s">
        <v>216</v>
      </c>
      <c r="C56" s="316" t="s">
        <v>1630</v>
      </c>
      <c r="D56" s="316" t="s">
        <v>11880</v>
      </c>
      <c r="E56" s="521">
        <v>1</v>
      </c>
      <c r="F56" s="780"/>
      <c r="G56" s="486">
        <v>35.14</v>
      </c>
      <c r="H56" s="177">
        <f>IF(G56="","",G56-G56*COMPASS!$U$15)</f>
        <v>31.626000000000001</v>
      </c>
      <c r="J56" s="293"/>
    </row>
    <row r="57" spans="1:10" ht="15" customHeight="1">
      <c r="A57" s="296" t="s">
        <v>1619</v>
      </c>
      <c r="B57" s="375" t="s">
        <v>216</v>
      </c>
      <c r="C57" s="316" t="s">
        <v>1620</v>
      </c>
      <c r="D57" s="316" t="s">
        <v>11881</v>
      </c>
      <c r="E57" s="521">
        <v>1</v>
      </c>
      <c r="F57" s="780"/>
      <c r="G57" s="486">
        <v>35.14</v>
      </c>
      <c r="H57" s="177">
        <f>IF(G57="","",G57-G57*COMPASS!$U$15)</f>
        <v>31.626000000000001</v>
      </c>
      <c r="J57" s="293"/>
    </row>
    <row r="58" spans="1:10" ht="15" customHeight="1">
      <c r="A58" s="296" t="s">
        <v>1621</v>
      </c>
      <c r="B58" s="375" t="s">
        <v>216</v>
      </c>
      <c r="C58" s="316" t="s">
        <v>1622</v>
      </c>
      <c r="D58" s="316" t="s">
        <v>11882</v>
      </c>
      <c r="E58" s="521">
        <v>1</v>
      </c>
      <c r="F58" s="778"/>
      <c r="G58" s="486">
        <v>35.14</v>
      </c>
      <c r="H58" s="177">
        <f>IF(G58="","",G58-G58*COMPASS!$U$15)</f>
        <v>31.626000000000001</v>
      </c>
      <c r="J58" s="293"/>
    </row>
    <row r="59" spans="1:10" ht="15" customHeight="1">
      <c r="A59" s="296" t="s">
        <v>1623</v>
      </c>
      <c r="B59" s="375" t="s">
        <v>216</v>
      </c>
      <c r="C59" s="316" t="s">
        <v>1624</v>
      </c>
      <c r="D59" s="316" t="s">
        <v>11883</v>
      </c>
      <c r="E59" s="521">
        <v>1</v>
      </c>
      <c r="F59" s="778"/>
      <c r="G59" s="486">
        <v>35.14</v>
      </c>
      <c r="H59" s="177">
        <f>IF(G59="","",G59-G59*COMPASS!$U$15)</f>
        <v>31.626000000000001</v>
      </c>
      <c r="J59" s="293"/>
    </row>
    <row r="60" spans="1:10" ht="15" customHeight="1">
      <c r="A60" s="296" t="s">
        <v>1625</v>
      </c>
      <c r="B60" s="375" t="s">
        <v>216</v>
      </c>
      <c r="C60" s="316" t="s">
        <v>1626</v>
      </c>
      <c r="D60" s="316" t="s">
        <v>11884</v>
      </c>
      <c r="E60" s="521">
        <v>1</v>
      </c>
      <c r="F60" s="780"/>
      <c r="G60" s="486">
        <v>35.14</v>
      </c>
      <c r="H60" s="177">
        <f>IF(G60="","",G60-G60*COMPASS!$U$15)</f>
        <v>31.626000000000001</v>
      </c>
      <c r="J60" s="293"/>
    </row>
    <row r="61" spans="1:10" ht="15" customHeight="1">
      <c r="A61" s="296" t="s">
        <v>11885</v>
      </c>
      <c r="B61" s="375" t="s">
        <v>216</v>
      </c>
      <c r="C61" s="316" t="s">
        <v>11886</v>
      </c>
      <c r="D61" s="316" t="s">
        <v>11887</v>
      </c>
      <c r="E61" s="521">
        <v>1</v>
      </c>
      <c r="F61" s="780"/>
      <c r="G61" s="486">
        <v>41.01</v>
      </c>
      <c r="H61" s="177">
        <f>IF(G61="","",G61-G61*COMPASS!$U$15)</f>
        <v>36.908999999999999</v>
      </c>
      <c r="J61" s="293"/>
    </row>
    <row r="62" spans="1:10" ht="15" customHeight="1">
      <c r="A62" s="296" t="s">
        <v>1636</v>
      </c>
      <c r="B62" s="375" t="s">
        <v>216</v>
      </c>
      <c r="C62" s="316" t="s">
        <v>1637</v>
      </c>
      <c r="D62" s="316" t="s">
        <v>11888</v>
      </c>
      <c r="E62" s="521">
        <v>1</v>
      </c>
      <c r="F62" s="780"/>
      <c r="G62" s="486">
        <v>41.01</v>
      </c>
      <c r="H62" s="177">
        <f>IF(G62="","",G62-G62*COMPASS!$U$15)</f>
        <v>36.908999999999999</v>
      </c>
      <c r="J62" s="293"/>
    </row>
    <row r="63" spans="1:10" ht="15" customHeight="1">
      <c r="A63" s="296" t="s">
        <v>1638</v>
      </c>
      <c r="B63" s="375" t="s">
        <v>216</v>
      </c>
      <c r="C63" s="316" t="s">
        <v>1639</v>
      </c>
      <c r="D63" s="316" t="s">
        <v>11889</v>
      </c>
      <c r="E63" s="521">
        <v>1</v>
      </c>
      <c r="F63" s="780"/>
      <c r="G63" s="486">
        <v>41.01</v>
      </c>
      <c r="H63" s="177">
        <f>IF(G63="","",G63-G63*COMPASS!$U$15)</f>
        <v>36.908999999999999</v>
      </c>
      <c r="J63" s="293"/>
    </row>
    <row r="64" spans="1:10" ht="15" customHeight="1">
      <c r="A64" s="296" t="s">
        <v>1640</v>
      </c>
      <c r="B64" s="375" t="s">
        <v>216</v>
      </c>
      <c r="C64" s="316" t="s">
        <v>1641</v>
      </c>
      <c r="D64" s="316" t="s">
        <v>11890</v>
      </c>
      <c r="E64" s="521">
        <v>1</v>
      </c>
      <c r="F64" s="780"/>
      <c r="G64" s="486">
        <v>41.01</v>
      </c>
      <c r="H64" s="177">
        <f>IF(G64="","",G64-G64*COMPASS!$U$15)</f>
        <v>36.908999999999999</v>
      </c>
      <c r="J64" s="293"/>
    </row>
    <row r="65" spans="1:10" ht="15" customHeight="1">
      <c r="A65" s="296" t="s">
        <v>1642</v>
      </c>
      <c r="B65" s="375" t="s">
        <v>216</v>
      </c>
      <c r="C65" s="316" t="s">
        <v>1643</v>
      </c>
      <c r="D65" s="316" t="s">
        <v>11891</v>
      </c>
      <c r="E65" s="521">
        <v>1</v>
      </c>
      <c r="F65" s="780"/>
      <c r="G65" s="486">
        <v>41.01</v>
      </c>
      <c r="H65" s="177">
        <f>IF(G65="","",G65-G65*COMPASS!$U$15)</f>
        <v>36.908999999999999</v>
      </c>
      <c r="J65" s="293"/>
    </row>
    <row r="66" spans="1:10" ht="15" customHeight="1">
      <c r="A66" s="296" t="s">
        <v>1644</v>
      </c>
      <c r="B66" s="375" t="s">
        <v>467</v>
      </c>
      <c r="C66" s="316" t="s">
        <v>1645</v>
      </c>
      <c r="D66" s="316" t="s">
        <v>11892</v>
      </c>
      <c r="E66" s="521">
        <v>1</v>
      </c>
      <c r="F66" s="780"/>
      <c r="G66" s="486">
        <v>41.01</v>
      </c>
      <c r="H66" s="177">
        <f>IF(G66="","",G66-G66*COMPASS!$U$15)</f>
        <v>36.908999999999999</v>
      </c>
      <c r="J66" s="293"/>
    </row>
    <row r="67" spans="1:10" ht="15" customHeight="1">
      <c r="A67" s="296" t="s">
        <v>1646</v>
      </c>
      <c r="B67" s="375" t="s">
        <v>467</v>
      </c>
      <c r="C67" s="316" t="s">
        <v>1647</v>
      </c>
      <c r="D67" s="316" t="s">
        <v>11893</v>
      </c>
      <c r="E67" s="521">
        <v>1</v>
      </c>
      <c r="F67" s="780"/>
      <c r="G67" s="486">
        <v>41.01</v>
      </c>
      <c r="H67" s="177">
        <f>IF(G67="","",G67-G67*COMPASS!$U$15)</f>
        <v>36.908999999999999</v>
      </c>
      <c r="J67" s="293"/>
    </row>
    <row r="68" spans="1:10" ht="15" customHeight="1">
      <c r="A68" s="509" t="s">
        <v>13968</v>
      </c>
      <c r="B68" s="510"/>
      <c r="C68" s="510"/>
      <c r="D68" s="511"/>
      <c r="E68" s="512"/>
      <c r="F68" s="512"/>
      <c r="G68" s="777"/>
      <c r="H68" s="177" t="str">
        <f>IF(G68="","",G68-G68*COMPASS!$U$15)</f>
        <v/>
      </c>
      <c r="J68" s="293"/>
    </row>
    <row r="69" spans="1:10" ht="15" customHeight="1">
      <c r="A69" s="296" t="s">
        <v>13969</v>
      </c>
      <c r="B69" s="375" t="s">
        <v>216</v>
      </c>
      <c r="C69" s="316" t="s">
        <v>13970</v>
      </c>
      <c r="D69" s="316" t="s">
        <v>15756</v>
      </c>
      <c r="E69" s="521">
        <v>1</v>
      </c>
      <c r="F69" s="778"/>
      <c r="G69" s="486">
        <v>385</v>
      </c>
      <c r="H69" s="177">
        <f>IF(G69="","",G69-G69*COMPASS!$U$15)</f>
        <v>346.5</v>
      </c>
      <c r="J69" s="293"/>
    </row>
    <row r="70" spans="1:10" ht="15" customHeight="1">
      <c r="A70" s="296" t="s">
        <v>15757</v>
      </c>
      <c r="B70" s="375" t="s">
        <v>216</v>
      </c>
      <c r="C70" s="316" t="s">
        <v>15758</v>
      </c>
      <c r="D70" s="316" t="s">
        <v>15759</v>
      </c>
      <c r="E70" s="521">
        <v>1</v>
      </c>
      <c r="F70" s="778"/>
      <c r="G70" s="486">
        <v>510</v>
      </c>
      <c r="H70" s="177">
        <f>IF(G70="","",G70-G70*COMPASS!$U$15)</f>
        <v>459</v>
      </c>
      <c r="J70" s="293"/>
    </row>
    <row r="71" spans="1:10" ht="15" customHeight="1">
      <c r="A71" s="296" t="s">
        <v>15760</v>
      </c>
      <c r="B71" s="375" t="s">
        <v>216</v>
      </c>
      <c r="C71" s="316" t="s">
        <v>15761</v>
      </c>
      <c r="D71" s="316" t="s">
        <v>15762</v>
      </c>
      <c r="E71" s="521">
        <v>1</v>
      </c>
      <c r="F71" s="1211"/>
      <c r="G71" s="486">
        <v>485</v>
      </c>
      <c r="H71" s="177">
        <f>IF(G71="","",G71-G71*COMPASS!$U$15)</f>
        <v>436.5</v>
      </c>
      <c r="J71" s="293"/>
    </row>
    <row r="72" spans="1:10" ht="15" customHeight="1">
      <c r="A72" s="781" t="s">
        <v>15763</v>
      </c>
      <c r="B72" s="375" t="s">
        <v>216</v>
      </c>
      <c r="C72" s="316" t="s">
        <v>15764</v>
      </c>
      <c r="D72" s="316" t="s">
        <v>15765</v>
      </c>
      <c r="E72" s="522">
        <v>1</v>
      </c>
      <c r="F72" s="1212"/>
      <c r="G72" s="486">
        <v>85.79</v>
      </c>
      <c r="H72" s="177">
        <f>IF(G72="","",G72-G72*COMPASS!$U$15)</f>
        <v>77.211000000000013</v>
      </c>
      <c r="J72" s="293"/>
    </row>
    <row r="73" spans="1:10" ht="15" customHeight="1">
      <c r="A73" s="781" t="s">
        <v>15766</v>
      </c>
      <c r="B73" s="375" t="s">
        <v>216</v>
      </c>
      <c r="C73" s="316" t="s">
        <v>15767</v>
      </c>
      <c r="D73" s="316" t="s">
        <v>15768</v>
      </c>
      <c r="E73" s="522">
        <v>1</v>
      </c>
      <c r="F73" s="1211"/>
      <c r="G73" s="486">
        <v>83.41</v>
      </c>
      <c r="H73" s="177">
        <f>IF(G73="","",G73-G73*COMPASS!$U$15)</f>
        <v>75.069000000000003</v>
      </c>
      <c r="J73" s="293"/>
    </row>
    <row r="74" spans="1:10" ht="15" customHeight="1">
      <c r="A74" s="509" t="s">
        <v>13971</v>
      </c>
      <c r="B74" s="510"/>
      <c r="C74" s="510"/>
      <c r="D74" s="511"/>
      <c r="E74" s="512"/>
      <c r="F74" s="512"/>
      <c r="G74" s="777"/>
      <c r="H74" s="177" t="str">
        <f>IF(G74="","",G74-G74*COMPASS!$U$15)</f>
        <v/>
      </c>
      <c r="J74" s="293"/>
    </row>
    <row r="75" spans="1:10" ht="15" customHeight="1">
      <c r="A75" s="296" t="s">
        <v>15769</v>
      </c>
      <c r="B75" s="375" t="s">
        <v>216</v>
      </c>
      <c r="C75" s="316" t="s">
        <v>15770</v>
      </c>
      <c r="D75" s="316" t="s">
        <v>15771</v>
      </c>
      <c r="E75" s="521">
        <v>1</v>
      </c>
      <c r="F75" s="1211"/>
      <c r="G75" s="486">
        <v>365</v>
      </c>
      <c r="H75" s="177">
        <f>IF(G75="","",G75-G75*COMPASS!$U$15)</f>
        <v>328.5</v>
      </c>
      <c r="J75" s="293"/>
    </row>
    <row r="76" spans="1:10" ht="15" customHeight="1">
      <c r="A76" s="296" t="s">
        <v>15772</v>
      </c>
      <c r="B76" s="375" t="s">
        <v>216</v>
      </c>
      <c r="C76" s="316" t="s">
        <v>15773</v>
      </c>
      <c r="D76" s="316" t="s">
        <v>15774</v>
      </c>
      <c r="E76" s="521">
        <v>1</v>
      </c>
      <c r="F76" s="1211"/>
      <c r="G76" s="486">
        <v>565</v>
      </c>
      <c r="H76" s="177">
        <f>IF(G76="","",G76-G76*COMPASS!$U$15)</f>
        <v>508.5</v>
      </c>
      <c r="J76" s="293"/>
    </row>
    <row r="77" spans="1:10" ht="15" customHeight="1">
      <c r="A77" s="296" t="s">
        <v>13972</v>
      </c>
      <c r="B77" s="375" t="s">
        <v>216</v>
      </c>
      <c r="C77" s="316" t="s">
        <v>13973</v>
      </c>
      <c r="D77" s="316" t="s">
        <v>15775</v>
      </c>
      <c r="E77" s="521">
        <v>1</v>
      </c>
      <c r="F77" s="778"/>
      <c r="G77" s="486">
        <v>645</v>
      </c>
      <c r="H77" s="177">
        <f>IF(G77="","",G77-G77*COMPASS!$U$15)</f>
        <v>580.5</v>
      </c>
      <c r="J77" s="293"/>
    </row>
    <row r="78" spans="1:10" ht="15" customHeight="1">
      <c r="A78" s="296" t="s">
        <v>7019</v>
      </c>
      <c r="B78" s="375" t="s">
        <v>216</v>
      </c>
      <c r="C78" s="316" t="s">
        <v>7020</v>
      </c>
      <c r="D78" s="316" t="s">
        <v>9905</v>
      </c>
      <c r="E78" s="521">
        <v>1</v>
      </c>
      <c r="F78" s="778"/>
      <c r="G78" s="486">
        <v>101.21</v>
      </c>
      <c r="H78" s="177">
        <f>IF(G78="","",G78-G78*COMPASS!$U$15)</f>
        <v>91.088999999999999</v>
      </c>
      <c r="J78" s="293"/>
    </row>
    <row r="79" spans="1:10" ht="15" customHeight="1">
      <c r="A79" s="509" t="s">
        <v>13974</v>
      </c>
      <c r="B79" s="510"/>
      <c r="C79" s="510"/>
      <c r="D79" s="510"/>
      <c r="E79" s="510"/>
      <c r="F79" s="510"/>
      <c r="G79" s="510"/>
      <c r="H79" s="177" t="str">
        <f>IF(G79="","",G79-G79*COMPASS!$U$15)</f>
        <v/>
      </c>
      <c r="J79" s="293"/>
    </row>
    <row r="80" spans="1:10" ht="15" customHeight="1">
      <c r="A80" s="296" t="s">
        <v>13975</v>
      </c>
      <c r="B80" s="375" t="s">
        <v>11707</v>
      </c>
      <c r="C80" s="316" t="s">
        <v>13976</v>
      </c>
      <c r="D80" s="316" t="s">
        <v>15776</v>
      </c>
      <c r="E80" s="521">
        <v>1</v>
      </c>
      <c r="F80" s="778"/>
      <c r="G80" s="486">
        <v>365</v>
      </c>
      <c r="H80" s="177">
        <f>IF(G80="","",G80-G80*COMPASS!$U$15)</f>
        <v>328.5</v>
      </c>
      <c r="J80" s="293"/>
    </row>
    <row r="81" spans="1:10" ht="15" customHeight="1">
      <c r="A81" s="513" t="s">
        <v>15777</v>
      </c>
      <c r="B81" s="375" t="s">
        <v>216</v>
      </c>
      <c r="C81" s="316" t="s">
        <v>15778</v>
      </c>
      <c r="D81" s="316" t="s">
        <v>15779</v>
      </c>
      <c r="E81" s="521">
        <v>1</v>
      </c>
      <c r="F81" s="778"/>
      <c r="G81" s="486">
        <v>490</v>
      </c>
      <c r="H81" s="177">
        <f>IF(G81="","",G81-G81*COMPASS!$U$15)</f>
        <v>441</v>
      </c>
      <c r="J81" s="293"/>
    </row>
    <row r="82" spans="1:10" ht="15" customHeight="1">
      <c r="A82" s="509" t="s">
        <v>15780</v>
      </c>
      <c r="B82" s="510"/>
      <c r="C82" s="510"/>
      <c r="D82" s="511"/>
      <c r="E82" s="512"/>
      <c r="F82" s="512"/>
      <c r="G82" s="777"/>
      <c r="H82" s="177" t="str">
        <f>IF(G82="","",G82-G82*COMPASS!$U$15)</f>
        <v/>
      </c>
      <c r="J82" s="293"/>
    </row>
    <row r="83" spans="1:10" ht="15" customHeight="1">
      <c r="A83" s="781" t="s">
        <v>12005</v>
      </c>
      <c r="B83" s="375" t="s">
        <v>216</v>
      </c>
      <c r="C83" s="316" t="s">
        <v>12006</v>
      </c>
      <c r="D83" s="316" t="s">
        <v>12007</v>
      </c>
      <c r="E83" s="521">
        <v>1</v>
      </c>
      <c r="F83" s="778"/>
      <c r="G83" s="486">
        <v>78.78</v>
      </c>
      <c r="H83" s="177">
        <f>IF(G83="","",G83-G83*COMPASS!$U$15)</f>
        <v>70.902000000000001</v>
      </c>
      <c r="J83" s="293"/>
    </row>
    <row r="84" spans="1:10" ht="15" customHeight="1">
      <c r="A84" s="352" t="s">
        <v>12008</v>
      </c>
      <c r="B84" s="375" t="s">
        <v>467</v>
      </c>
      <c r="C84" s="316" t="s">
        <v>12009</v>
      </c>
      <c r="D84" s="316" t="s">
        <v>12010</v>
      </c>
      <c r="E84" s="521">
        <v>1</v>
      </c>
      <c r="F84" s="778"/>
      <c r="G84" s="486">
        <v>40.01</v>
      </c>
      <c r="H84" s="177">
        <f>IF(G84="","",G84-G84*COMPASS!$U$15)</f>
        <v>36.009</v>
      </c>
      <c r="J84" s="293"/>
    </row>
    <row r="85" spans="1:10" ht="15" customHeight="1">
      <c r="A85" s="352" t="s">
        <v>13099</v>
      </c>
      <c r="B85" s="375" t="s">
        <v>216</v>
      </c>
      <c r="C85" s="316" t="s">
        <v>13100</v>
      </c>
      <c r="D85" s="316" t="s">
        <v>13101</v>
      </c>
      <c r="E85" s="521">
        <v>1</v>
      </c>
      <c r="F85" s="778"/>
      <c r="G85" s="486">
        <v>64.489999999999995</v>
      </c>
      <c r="H85" s="177">
        <f>IF(G85="","",G85-G85*COMPASS!$U$15)</f>
        <v>58.040999999999997</v>
      </c>
      <c r="J85" s="293"/>
    </row>
    <row r="86" spans="1:10" ht="15" customHeight="1">
      <c r="A86" s="296" t="s">
        <v>12011</v>
      </c>
      <c r="B86" s="375" t="s">
        <v>467</v>
      </c>
      <c r="C86" s="316" t="s">
        <v>12012</v>
      </c>
      <c r="D86" s="316" t="s">
        <v>12013</v>
      </c>
      <c r="E86" s="521">
        <v>1</v>
      </c>
      <c r="F86" s="778"/>
      <c r="G86" s="486">
        <v>52.78</v>
      </c>
      <c r="H86" s="177">
        <f>IF(G86="","",G86-G86*COMPASS!$U$15)</f>
        <v>47.502000000000002</v>
      </c>
      <c r="J86" s="293"/>
    </row>
    <row r="87" spans="1:10" ht="15" customHeight="1">
      <c r="A87" s="296" t="s">
        <v>12014</v>
      </c>
      <c r="B87" s="375" t="s">
        <v>216</v>
      </c>
      <c r="C87" s="316" t="s">
        <v>12015</v>
      </c>
      <c r="D87" s="316" t="s">
        <v>12016</v>
      </c>
      <c r="E87" s="521">
        <v>1</v>
      </c>
      <c r="F87" s="778"/>
      <c r="G87" s="486">
        <v>50.85</v>
      </c>
      <c r="H87" s="177">
        <f>IF(G87="","",G87-G87*COMPASS!$U$15)</f>
        <v>45.765000000000001</v>
      </c>
      <c r="J87" s="293"/>
    </row>
    <row r="88" spans="1:10" ht="15" customHeight="1">
      <c r="A88" s="296" t="s">
        <v>12017</v>
      </c>
      <c r="B88" s="375" t="s">
        <v>467</v>
      </c>
      <c r="C88" s="316" t="s">
        <v>12018</v>
      </c>
      <c r="D88" s="316" t="s">
        <v>12019</v>
      </c>
      <c r="E88" s="521">
        <v>1</v>
      </c>
      <c r="F88" s="782"/>
      <c r="G88" s="486">
        <v>50.85</v>
      </c>
      <c r="H88" s="177">
        <f>IF(G88="","",G88-G88*COMPASS!$U$15)</f>
        <v>45.765000000000001</v>
      </c>
      <c r="J88" s="293"/>
    </row>
    <row r="89" spans="1:10" ht="15" customHeight="1">
      <c r="A89" s="296" t="s">
        <v>15781</v>
      </c>
      <c r="B89" s="375" t="s">
        <v>216</v>
      </c>
      <c r="C89" s="316" t="s">
        <v>15782</v>
      </c>
      <c r="D89" s="316" t="s">
        <v>15783</v>
      </c>
      <c r="E89" s="521">
        <v>1</v>
      </c>
      <c r="F89" s="778"/>
      <c r="G89" s="486">
        <v>46.8</v>
      </c>
      <c r="H89" s="177">
        <f>IF(G89="","",G89-G89*COMPASS!$U$15)</f>
        <v>42.12</v>
      </c>
      <c r="J89" s="293"/>
    </row>
    <row r="90" spans="1:10" ht="15" customHeight="1">
      <c r="A90" s="296" t="s">
        <v>12020</v>
      </c>
      <c r="B90" s="375" t="s">
        <v>467</v>
      </c>
      <c r="C90" s="316" t="s">
        <v>12021</v>
      </c>
      <c r="D90" s="316" t="s">
        <v>12022</v>
      </c>
      <c r="E90" s="521">
        <v>1</v>
      </c>
      <c r="F90" s="778"/>
      <c r="G90" s="486">
        <v>53.99</v>
      </c>
      <c r="H90" s="177">
        <f>IF(G90="","",G90-G90*COMPASS!$U$15)</f>
        <v>48.591000000000001</v>
      </c>
      <c r="J90" s="293"/>
    </row>
    <row r="91" spans="1:10" ht="15" customHeight="1">
      <c r="A91" s="781" t="s">
        <v>12023</v>
      </c>
      <c r="B91" s="375" t="s">
        <v>216</v>
      </c>
      <c r="C91" s="316" t="s">
        <v>12024</v>
      </c>
      <c r="D91" s="316" t="s">
        <v>12025</v>
      </c>
      <c r="E91" s="521">
        <v>1</v>
      </c>
      <c r="F91" s="778"/>
      <c r="G91" s="486">
        <v>53.99</v>
      </c>
      <c r="H91" s="177">
        <f>IF(G91="","",G91-G91*COMPASS!$U$15)</f>
        <v>48.591000000000001</v>
      </c>
      <c r="J91" s="293"/>
    </row>
    <row r="92" spans="1:10" ht="15" customHeight="1">
      <c r="A92" s="296" t="s">
        <v>12026</v>
      </c>
      <c r="B92" s="375" t="s">
        <v>216</v>
      </c>
      <c r="C92" s="316" t="s">
        <v>12027</v>
      </c>
      <c r="D92" s="316" t="s">
        <v>12028</v>
      </c>
      <c r="E92" s="521">
        <v>1</v>
      </c>
      <c r="F92" s="778"/>
      <c r="G92" s="486">
        <v>55.97</v>
      </c>
      <c r="H92" s="177">
        <f>IF(G92="","",G92-G92*COMPASS!$U$15)</f>
        <v>50.372999999999998</v>
      </c>
      <c r="J92" s="293"/>
    </row>
    <row r="93" spans="1:10" ht="15" customHeight="1">
      <c r="A93" s="296" t="s">
        <v>12029</v>
      </c>
      <c r="B93" s="375" t="s">
        <v>216</v>
      </c>
      <c r="C93" s="316" t="s">
        <v>12030</v>
      </c>
      <c r="D93" s="316" t="s">
        <v>12031</v>
      </c>
      <c r="E93" s="521">
        <v>1</v>
      </c>
      <c r="F93" s="778"/>
      <c r="G93" s="486">
        <v>87.26</v>
      </c>
      <c r="H93" s="177">
        <f>IF(G93="","",G93-G93*COMPASS!$U$15)</f>
        <v>78.534000000000006</v>
      </c>
      <c r="J93" s="293"/>
    </row>
    <row r="94" spans="1:10" ht="15" customHeight="1">
      <c r="A94" s="296" t="s">
        <v>13102</v>
      </c>
      <c r="B94" s="375" t="s">
        <v>216</v>
      </c>
      <c r="C94" s="316" t="s">
        <v>13103</v>
      </c>
      <c r="D94" s="316" t="s">
        <v>13104</v>
      </c>
      <c r="E94" s="521">
        <v>1</v>
      </c>
      <c r="F94" s="1064"/>
      <c r="G94" s="486">
        <v>33.049999999999997</v>
      </c>
      <c r="H94" s="177">
        <f>IF(G94="","",G94-G94*COMPASS!$U$15)</f>
        <v>29.744999999999997</v>
      </c>
      <c r="J94" s="293"/>
    </row>
    <row r="95" spans="1:10" ht="15" customHeight="1">
      <c r="A95" s="296" t="s">
        <v>12032</v>
      </c>
      <c r="B95" s="375" t="s">
        <v>467</v>
      </c>
      <c r="C95" s="316" t="s">
        <v>12033</v>
      </c>
      <c r="D95" s="316" t="s">
        <v>12034</v>
      </c>
      <c r="E95" s="521">
        <v>1</v>
      </c>
      <c r="F95" s="778"/>
      <c r="G95" s="486">
        <v>44.02</v>
      </c>
      <c r="H95" s="177">
        <f>IF(G95="","",G95-G95*COMPASS!$U$15)</f>
        <v>39.618000000000002</v>
      </c>
      <c r="J95" s="293"/>
    </row>
    <row r="96" spans="1:10" ht="15" customHeight="1">
      <c r="A96" s="296" t="s">
        <v>15784</v>
      </c>
      <c r="B96" s="375" t="s">
        <v>216</v>
      </c>
      <c r="C96" s="316" t="s">
        <v>15785</v>
      </c>
      <c r="D96" s="316" t="s">
        <v>15786</v>
      </c>
      <c r="E96" s="521">
        <v>1</v>
      </c>
      <c r="F96" s="778"/>
      <c r="G96" s="486">
        <v>44.02</v>
      </c>
      <c r="H96" s="177">
        <f>IF(G96="","",G96-G96*COMPASS!$U$15)</f>
        <v>39.618000000000002</v>
      </c>
      <c r="J96" s="293"/>
    </row>
    <row r="97" spans="1:10" ht="15" customHeight="1">
      <c r="A97" s="296" t="s">
        <v>12035</v>
      </c>
      <c r="B97" s="375" t="s">
        <v>467</v>
      </c>
      <c r="C97" s="316" t="s">
        <v>12036</v>
      </c>
      <c r="D97" s="316" t="s">
        <v>12037</v>
      </c>
      <c r="E97" s="521">
        <v>1</v>
      </c>
      <c r="F97" s="778"/>
      <c r="G97" s="486">
        <v>44.02</v>
      </c>
      <c r="H97" s="177">
        <f>IF(G97="","",G97-G97*COMPASS!$U$15)</f>
        <v>39.618000000000002</v>
      </c>
      <c r="J97" s="293"/>
    </row>
    <row r="98" spans="1:10" ht="15" customHeight="1">
      <c r="A98" s="296" t="s">
        <v>12038</v>
      </c>
      <c r="B98" s="375" t="s">
        <v>216</v>
      </c>
      <c r="C98" s="316" t="s">
        <v>12039</v>
      </c>
      <c r="D98" s="316" t="s">
        <v>12040</v>
      </c>
      <c r="E98" s="521">
        <v>1</v>
      </c>
      <c r="F98" s="778"/>
      <c r="G98" s="486">
        <v>49.48</v>
      </c>
      <c r="H98" s="177">
        <f>IF(G98="","",G98-G98*COMPASS!$U$15)</f>
        <v>44.531999999999996</v>
      </c>
      <c r="J98" s="293"/>
    </row>
    <row r="99" spans="1:10" ht="15" customHeight="1">
      <c r="A99" s="296" t="s">
        <v>13977</v>
      </c>
      <c r="B99" s="375" t="s">
        <v>216</v>
      </c>
      <c r="C99" s="316" t="s">
        <v>13978</v>
      </c>
      <c r="D99" s="316" t="s">
        <v>13979</v>
      </c>
      <c r="E99" s="521">
        <v>1</v>
      </c>
      <c r="F99" s="778"/>
      <c r="G99" s="486">
        <v>55.01</v>
      </c>
      <c r="H99" s="177">
        <f>IF(G99="","",G99-G99*COMPASS!$U$15)</f>
        <v>49.509</v>
      </c>
      <c r="J99" s="293"/>
    </row>
    <row r="100" spans="1:10" ht="15" customHeight="1">
      <c r="A100" s="296" t="s">
        <v>12041</v>
      </c>
      <c r="B100" s="375" t="s">
        <v>467</v>
      </c>
      <c r="C100" s="316" t="s">
        <v>12042</v>
      </c>
      <c r="D100" s="316" t="s">
        <v>12043</v>
      </c>
      <c r="E100" s="521">
        <v>1</v>
      </c>
      <c r="F100" s="778"/>
      <c r="G100" s="486">
        <v>55.01</v>
      </c>
      <c r="H100" s="177">
        <f>IF(G100="","",G100-G100*COMPASS!$U$15)</f>
        <v>49.509</v>
      </c>
      <c r="J100" s="293"/>
    </row>
    <row r="101" spans="1:10" ht="15" customHeight="1">
      <c r="A101" s="296" t="s">
        <v>12044</v>
      </c>
      <c r="B101" s="375" t="s">
        <v>467</v>
      </c>
      <c r="C101" s="316" t="s">
        <v>12045</v>
      </c>
      <c r="D101" s="316" t="s">
        <v>12046</v>
      </c>
      <c r="E101" s="521">
        <v>1</v>
      </c>
      <c r="F101" s="778"/>
      <c r="G101" s="486">
        <v>55.01</v>
      </c>
      <c r="H101" s="177">
        <f>IF(G101="","",G101-G101*COMPASS!$U$15)</f>
        <v>49.509</v>
      </c>
      <c r="J101" s="293"/>
    </row>
    <row r="102" spans="1:10" ht="15" customHeight="1">
      <c r="A102" s="296" t="s">
        <v>12047</v>
      </c>
      <c r="B102" s="375" t="s">
        <v>216</v>
      </c>
      <c r="C102" s="316" t="s">
        <v>12048</v>
      </c>
      <c r="D102" s="316" t="s">
        <v>12049</v>
      </c>
      <c r="E102" s="521">
        <v>1</v>
      </c>
      <c r="F102" s="778"/>
      <c r="G102" s="486">
        <v>46.76</v>
      </c>
      <c r="H102" s="177">
        <f>IF(G102="","",G102-G102*COMPASS!$U$15)</f>
        <v>42.083999999999996</v>
      </c>
      <c r="J102" s="293"/>
    </row>
    <row r="103" spans="1:10" ht="15" customHeight="1">
      <c r="A103" s="296" t="s">
        <v>12050</v>
      </c>
      <c r="B103" s="375" t="s">
        <v>216</v>
      </c>
      <c r="C103" s="316" t="s">
        <v>12051</v>
      </c>
      <c r="D103" s="316" t="s">
        <v>12052</v>
      </c>
      <c r="E103" s="521">
        <v>1</v>
      </c>
      <c r="F103" s="778"/>
      <c r="G103" s="486">
        <v>58.73</v>
      </c>
      <c r="H103" s="177">
        <f>IF(G103="","",G103-G103*COMPASS!$U$15)</f>
        <v>52.856999999999999</v>
      </c>
      <c r="J103" s="293"/>
    </row>
    <row r="104" spans="1:10" ht="15" customHeight="1">
      <c r="A104" s="296" t="s">
        <v>12053</v>
      </c>
      <c r="B104" s="375" t="s">
        <v>216</v>
      </c>
      <c r="C104" s="316" t="s">
        <v>12054</v>
      </c>
      <c r="D104" s="316" t="s">
        <v>12055</v>
      </c>
      <c r="E104" s="521">
        <v>1</v>
      </c>
      <c r="F104" s="778"/>
      <c r="G104" s="486">
        <v>55.25</v>
      </c>
      <c r="H104" s="177">
        <f>IF(G104="","",G104-G104*COMPASS!$U$15)</f>
        <v>49.725000000000001</v>
      </c>
      <c r="J104" s="293"/>
    </row>
    <row r="105" spans="1:10" ht="15" customHeight="1">
      <c r="A105" s="296" t="s">
        <v>12056</v>
      </c>
      <c r="B105" s="375" t="s">
        <v>216</v>
      </c>
      <c r="C105" s="316" t="s">
        <v>12057</v>
      </c>
      <c r="D105" s="316" t="s">
        <v>12058</v>
      </c>
      <c r="E105" s="521">
        <v>1</v>
      </c>
      <c r="F105" s="780"/>
      <c r="G105" s="486">
        <v>68.83</v>
      </c>
      <c r="H105" s="177">
        <f>IF(G105="","",G105-G105*COMPASS!$U$15)</f>
        <v>61.946999999999996</v>
      </c>
      <c r="J105" s="293"/>
    </row>
    <row r="106" spans="1:10" ht="15" customHeight="1">
      <c r="A106" s="513" t="s">
        <v>15787</v>
      </c>
      <c r="B106" s="375" t="s">
        <v>216</v>
      </c>
      <c r="C106" s="316" t="s">
        <v>15788</v>
      </c>
      <c r="D106" s="316" t="s">
        <v>15789</v>
      </c>
      <c r="E106" s="521">
        <v>1</v>
      </c>
      <c r="F106" s="1064"/>
      <c r="G106" s="486">
        <v>66.599999999999994</v>
      </c>
      <c r="H106" s="177">
        <f>IF(G106="","",G106-G106*COMPASS!$U$15)</f>
        <v>59.94</v>
      </c>
      <c r="J106" s="293"/>
    </row>
    <row r="107" spans="1:10" ht="15" customHeight="1">
      <c r="A107" s="509" t="s">
        <v>11894</v>
      </c>
      <c r="B107" s="510"/>
      <c r="C107" s="510"/>
      <c r="D107" s="511"/>
      <c r="E107" s="512"/>
      <c r="F107" s="667"/>
      <c r="G107" s="777"/>
      <c r="H107" s="177" t="str">
        <f>IF(G107="","",G107-G107*COMPASS!$U$15)</f>
        <v/>
      </c>
      <c r="J107" s="293"/>
    </row>
    <row r="108" spans="1:10" ht="15" customHeight="1">
      <c r="A108" s="296" t="s">
        <v>15790</v>
      </c>
      <c r="B108" s="375" t="s">
        <v>216</v>
      </c>
      <c r="C108" s="316" t="s">
        <v>11895</v>
      </c>
      <c r="D108" s="361" t="s">
        <v>15791</v>
      </c>
      <c r="E108" s="521">
        <v>1</v>
      </c>
      <c r="F108" s="778"/>
      <c r="G108" s="486">
        <v>794</v>
      </c>
      <c r="H108" s="177">
        <f>IF(G108="","",G108-G108*COMPASS!$U$15)</f>
        <v>714.6</v>
      </c>
      <c r="J108" s="293"/>
    </row>
    <row r="109" spans="1:10" ht="15" customHeight="1">
      <c r="A109" s="296" t="s">
        <v>15792</v>
      </c>
      <c r="B109" s="375" t="s">
        <v>11707</v>
      </c>
      <c r="C109" s="316" t="s">
        <v>11896</v>
      </c>
      <c r="D109" s="361" t="s">
        <v>15793</v>
      </c>
      <c r="E109" s="521">
        <v>1</v>
      </c>
      <c r="F109" s="778"/>
      <c r="G109" s="486">
        <v>844</v>
      </c>
      <c r="H109" s="177">
        <f>IF(G109="","",G109-G109*COMPASS!$U$15)</f>
        <v>759.6</v>
      </c>
      <c r="J109" s="293"/>
    </row>
    <row r="110" spans="1:10" ht="15" customHeight="1">
      <c r="A110" s="509" t="s">
        <v>7021</v>
      </c>
      <c r="B110" s="510"/>
      <c r="C110" s="510"/>
      <c r="D110" s="510"/>
      <c r="E110" s="510"/>
      <c r="F110" s="510"/>
      <c r="G110" s="510"/>
      <c r="H110" s="177" t="str">
        <f>IF(G110="","",G110-G110*COMPASS!$U$15)</f>
        <v/>
      </c>
      <c r="J110" s="293"/>
    </row>
    <row r="111" spans="1:10" ht="15" customHeight="1">
      <c r="A111" s="296" t="s">
        <v>7022</v>
      </c>
      <c r="B111" s="375" t="s">
        <v>216</v>
      </c>
      <c r="C111" s="316" t="s">
        <v>13105</v>
      </c>
      <c r="D111" s="316" t="s">
        <v>15794</v>
      </c>
      <c r="E111" s="521">
        <v>1</v>
      </c>
      <c r="F111" s="1064"/>
      <c r="G111" s="486">
        <v>595</v>
      </c>
      <c r="H111" s="177">
        <f>IF(G111="","",G111-G111*COMPASS!$U$15)</f>
        <v>535.5</v>
      </c>
      <c r="J111" s="293"/>
    </row>
    <row r="112" spans="1:10" ht="15" customHeight="1">
      <c r="A112" s="296" t="s">
        <v>13980</v>
      </c>
      <c r="B112" s="375" t="s">
        <v>11707</v>
      </c>
      <c r="C112" s="316" t="s">
        <v>13981</v>
      </c>
      <c r="D112" s="361" t="s">
        <v>15795</v>
      </c>
      <c r="E112" s="521">
        <v>1</v>
      </c>
      <c r="F112" s="778"/>
      <c r="G112" s="486">
        <v>720</v>
      </c>
      <c r="H112" s="177">
        <f>IF(G112="","",G112-G112*COMPASS!$U$15)</f>
        <v>648</v>
      </c>
      <c r="J112" s="293"/>
    </row>
    <row r="113" spans="1:10" ht="15" customHeight="1">
      <c r="A113" s="509" t="s">
        <v>7023</v>
      </c>
      <c r="B113" s="510"/>
      <c r="C113" s="510"/>
      <c r="D113" s="510"/>
      <c r="E113" s="510"/>
      <c r="F113" s="510"/>
      <c r="G113" s="510"/>
      <c r="H113" s="177" t="str">
        <f>IF(G113="","",G113-G113*COMPASS!$U$15)</f>
        <v/>
      </c>
      <c r="J113" s="293"/>
    </row>
    <row r="114" spans="1:10" ht="15" customHeight="1">
      <c r="A114" s="296" t="s">
        <v>7024</v>
      </c>
      <c r="B114" s="375" t="s">
        <v>216</v>
      </c>
      <c r="C114" s="316" t="s">
        <v>4336</v>
      </c>
      <c r="D114" s="316" t="s">
        <v>13982</v>
      </c>
      <c r="E114" s="521">
        <v>1</v>
      </c>
      <c r="F114" s="780"/>
      <c r="G114" s="486">
        <v>11.6</v>
      </c>
      <c r="H114" s="177">
        <f>IF(G114="","",G114-G114*COMPASS!$U$15)</f>
        <v>10.44</v>
      </c>
      <c r="J114" s="293"/>
    </row>
    <row r="115" spans="1:10" ht="15" customHeight="1">
      <c r="A115" s="296" t="s">
        <v>7025</v>
      </c>
      <c r="B115" s="375" t="s">
        <v>216</v>
      </c>
      <c r="C115" s="316" t="s">
        <v>15796</v>
      </c>
      <c r="D115" s="316" t="s">
        <v>13983</v>
      </c>
      <c r="E115" s="521">
        <v>1</v>
      </c>
      <c r="F115" s="780"/>
      <c r="G115" s="486">
        <v>16.07</v>
      </c>
      <c r="H115" s="177">
        <f>IF(G115="","",G115-G115*COMPASS!$U$15)</f>
        <v>14.463000000000001</v>
      </c>
      <c r="J115" s="293"/>
    </row>
    <row r="116" spans="1:10" ht="15" customHeight="1">
      <c r="A116" s="509" t="s">
        <v>12059</v>
      </c>
      <c r="B116" s="510"/>
      <c r="C116" s="510"/>
      <c r="D116" s="510"/>
      <c r="E116" s="510"/>
      <c r="F116" s="510"/>
      <c r="G116" s="510"/>
      <c r="H116" s="177" t="str">
        <f>IF(G116="","",G116-G116*COMPASS!$U$15)</f>
        <v/>
      </c>
      <c r="J116" s="293"/>
    </row>
    <row r="117" spans="1:10" ht="15" customHeight="1">
      <c r="A117" s="296" t="s">
        <v>3350</v>
      </c>
      <c r="B117" s="375" t="s">
        <v>467</v>
      </c>
      <c r="C117" s="316" t="s">
        <v>4340</v>
      </c>
      <c r="D117" s="316" t="s">
        <v>12060</v>
      </c>
      <c r="E117" s="521">
        <v>1</v>
      </c>
      <c r="F117" s="778"/>
      <c r="G117" s="486">
        <v>35.590000000000003</v>
      </c>
      <c r="H117" s="177">
        <f>IF(G117="","",G117-G117*COMPASS!$U$15)</f>
        <v>32.031000000000006</v>
      </c>
      <c r="J117" s="293"/>
    </row>
    <row r="118" spans="1:10" ht="15" customHeight="1">
      <c r="A118" s="296" t="s">
        <v>3354</v>
      </c>
      <c r="B118" s="375" t="s">
        <v>216</v>
      </c>
      <c r="C118" s="316" t="s">
        <v>4344</v>
      </c>
      <c r="D118" s="316" t="s">
        <v>12061</v>
      </c>
      <c r="E118" s="521">
        <v>1</v>
      </c>
      <c r="F118" s="778"/>
      <c r="G118" s="486">
        <v>35.590000000000003</v>
      </c>
      <c r="H118" s="177">
        <f>IF(G118="","",G118-G118*COMPASS!$U$15)</f>
        <v>32.031000000000006</v>
      </c>
      <c r="J118" s="293"/>
    </row>
    <row r="119" spans="1:10" ht="15" customHeight="1">
      <c r="A119" s="296" t="s">
        <v>3353</v>
      </c>
      <c r="B119" s="375" t="s">
        <v>216</v>
      </c>
      <c r="C119" s="316" t="s">
        <v>4343</v>
      </c>
      <c r="D119" s="316" t="s">
        <v>12062</v>
      </c>
      <c r="E119" s="521">
        <v>1</v>
      </c>
      <c r="F119" s="778"/>
      <c r="G119" s="486">
        <v>35.590000000000003</v>
      </c>
      <c r="H119" s="177">
        <f>IF(G119="","",G119-G119*COMPASS!$U$15)</f>
        <v>32.031000000000006</v>
      </c>
      <c r="J119" s="293"/>
    </row>
    <row r="120" spans="1:10" ht="15" customHeight="1">
      <c r="A120" s="296" t="s">
        <v>3352</v>
      </c>
      <c r="B120" s="375" t="s">
        <v>216</v>
      </c>
      <c r="C120" s="316" t="s">
        <v>4342</v>
      </c>
      <c r="D120" s="316" t="s">
        <v>12063</v>
      </c>
      <c r="E120" s="521">
        <v>1</v>
      </c>
      <c r="F120" s="778"/>
      <c r="G120" s="486">
        <v>35.590000000000003</v>
      </c>
      <c r="H120" s="177">
        <f>IF(G120="","",G120-G120*COMPASS!$U$15)</f>
        <v>32.031000000000006</v>
      </c>
      <c r="J120" s="293"/>
    </row>
    <row r="121" spans="1:10" ht="15" customHeight="1">
      <c r="A121" s="296" t="s">
        <v>3348</v>
      </c>
      <c r="B121" s="375" t="s">
        <v>467</v>
      </c>
      <c r="C121" s="316" t="s">
        <v>4338</v>
      </c>
      <c r="D121" s="316" t="s">
        <v>12064</v>
      </c>
      <c r="E121" s="521">
        <v>1</v>
      </c>
      <c r="F121" s="778"/>
      <c r="G121" s="486">
        <v>35.590000000000003</v>
      </c>
      <c r="H121" s="177">
        <f>IF(G121="","",G121-G121*COMPASS!$U$15)</f>
        <v>32.031000000000006</v>
      </c>
      <c r="J121" s="293"/>
    </row>
    <row r="122" spans="1:10" ht="15" customHeight="1">
      <c r="A122" s="296" t="s">
        <v>3351</v>
      </c>
      <c r="B122" s="375" t="s">
        <v>216</v>
      </c>
      <c r="C122" s="316" t="s">
        <v>4341</v>
      </c>
      <c r="D122" s="316" t="s">
        <v>15797</v>
      </c>
      <c r="E122" s="521">
        <v>1</v>
      </c>
      <c r="F122" s="778"/>
      <c r="G122" s="486">
        <v>35.590000000000003</v>
      </c>
      <c r="H122" s="177">
        <f>IF(G122="","",G122-G122*COMPASS!$U$15)</f>
        <v>32.031000000000006</v>
      </c>
      <c r="J122" s="293"/>
    </row>
    <row r="123" spans="1:10" ht="15" customHeight="1">
      <c r="A123" s="296" t="s">
        <v>3349</v>
      </c>
      <c r="B123" s="375" t="s">
        <v>216</v>
      </c>
      <c r="C123" s="316" t="s">
        <v>4339</v>
      </c>
      <c r="D123" s="316" t="s">
        <v>12065</v>
      </c>
      <c r="E123" s="521">
        <v>1</v>
      </c>
      <c r="F123" s="778"/>
      <c r="G123" s="486">
        <v>35.590000000000003</v>
      </c>
      <c r="H123" s="177">
        <f>IF(G123="","",G123-G123*COMPASS!$U$15)</f>
        <v>32.031000000000006</v>
      </c>
      <c r="J123" s="293"/>
    </row>
    <row r="124" spans="1:10" ht="15" customHeight="1">
      <c r="A124" s="296" t="s">
        <v>3347</v>
      </c>
      <c r="B124" s="375" t="s">
        <v>216</v>
      </c>
      <c r="C124" s="316" t="s">
        <v>4337</v>
      </c>
      <c r="D124" s="316" t="s">
        <v>12066</v>
      </c>
      <c r="E124" s="521">
        <v>1</v>
      </c>
      <c r="F124" s="778"/>
      <c r="G124" s="486">
        <v>35.590000000000003</v>
      </c>
      <c r="H124" s="177">
        <f>IF(G124="","",G124-G124*COMPASS!$U$15)</f>
        <v>32.031000000000006</v>
      </c>
      <c r="J124" s="293"/>
    </row>
    <row r="125" spans="1:10" ht="15" customHeight="1">
      <c r="A125" s="296" t="s">
        <v>3356</v>
      </c>
      <c r="B125" s="375" t="s">
        <v>216</v>
      </c>
      <c r="C125" s="316" t="s">
        <v>4346</v>
      </c>
      <c r="D125" s="316" t="s">
        <v>12067</v>
      </c>
      <c r="E125" s="521">
        <v>1</v>
      </c>
      <c r="F125" s="778"/>
      <c r="G125" s="486">
        <v>45.55</v>
      </c>
      <c r="H125" s="177">
        <f>IF(G125="","",G125-G125*COMPASS!$U$15)</f>
        <v>40.994999999999997</v>
      </c>
      <c r="J125" s="293"/>
    </row>
    <row r="126" spans="1:10" ht="15" customHeight="1">
      <c r="A126" s="296" t="s">
        <v>3355</v>
      </c>
      <c r="B126" s="375" t="s">
        <v>216</v>
      </c>
      <c r="C126" s="316" t="s">
        <v>4345</v>
      </c>
      <c r="D126" s="316" t="s">
        <v>12068</v>
      </c>
      <c r="E126" s="521">
        <v>1</v>
      </c>
      <c r="F126" s="778"/>
      <c r="G126" s="486">
        <v>28.47</v>
      </c>
      <c r="H126" s="177">
        <f>IF(G126="","",G126-G126*COMPASS!$U$15)</f>
        <v>25.622999999999998</v>
      </c>
      <c r="J126" s="293"/>
    </row>
    <row r="127" spans="1:10" ht="15" customHeight="1">
      <c r="A127" s="509" t="s">
        <v>12069</v>
      </c>
      <c r="B127" s="510"/>
      <c r="C127" s="510"/>
      <c r="D127" s="511"/>
      <c r="E127" s="512"/>
      <c r="F127" s="667"/>
      <c r="G127" s="777"/>
      <c r="H127" s="177" t="str">
        <f>IF(G127="","",G127-G127*COMPASS!$U$15)</f>
        <v/>
      </c>
      <c r="J127" s="293"/>
    </row>
    <row r="128" spans="1:10" ht="15" customHeight="1">
      <c r="A128" s="296" t="s">
        <v>11919</v>
      </c>
      <c r="B128" s="375" t="s">
        <v>216</v>
      </c>
      <c r="C128" s="316" t="s">
        <v>11920</v>
      </c>
      <c r="D128" s="316" t="s">
        <v>11921</v>
      </c>
      <c r="E128" s="521">
        <v>1</v>
      </c>
      <c r="F128" s="778"/>
      <c r="G128" s="486">
        <v>441.75</v>
      </c>
      <c r="H128" s="177">
        <f>IF(G128="","",G128-G128*COMPASS!$U$15)</f>
        <v>397.57499999999999</v>
      </c>
      <c r="J128" s="293"/>
    </row>
    <row r="129" spans="1:10" ht="15" customHeight="1">
      <c r="A129" s="296" t="s">
        <v>11827</v>
      </c>
      <c r="B129" s="375" t="s">
        <v>216</v>
      </c>
      <c r="C129" s="316" t="s">
        <v>11828</v>
      </c>
      <c r="D129" s="316" t="s">
        <v>11829</v>
      </c>
      <c r="E129" s="521">
        <v>1</v>
      </c>
      <c r="F129" s="778"/>
      <c r="G129" s="486">
        <v>96.34</v>
      </c>
      <c r="H129" s="177">
        <f>IF(G129="","",G129-G129*COMPASS!$U$15)</f>
        <v>86.706000000000003</v>
      </c>
      <c r="J129" s="293"/>
    </row>
    <row r="130" spans="1:10" ht="15" customHeight="1">
      <c r="A130" s="296" t="s">
        <v>11830</v>
      </c>
      <c r="B130" s="375" t="s">
        <v>216</v>
      </c>
      <c r="C130" s="316" t="s">
        <v>11831</v>
      </c>
      <c r="D130" s="316" t="s">
        <v>11832</v>
      </c>
      <c r="E130" s="521">
        <v>1</v>
      </c>
      <c r="F130" s="778"/>
      <c r="G130" s="486">
        <v>90.73</v>
      </c>
      <c r="H130" s="177">
        <f>IF(G130="","",G130-G130*COMPASS!$U$15)</f>
        <v>81.657000000000011</v>
      </c>
      <c r="J130" s="293"/>
    </row>
    <row r="131" spans="1:10" ht="15" customHeight="1">
      <c r="A131" s="296" t="s">
        <v>11774</v>
      </c>
      <c r="B131" s="375" t="s">
        <v>467</v>
      </c>
      <c r="C131" s="316" t="s">
        <v>11775</v>
      </c>
      <c r="D131" s="316" t="s">
        <v>11776</v>
      </c>
      <c r="E131" s="521">
        <v>1</v>
      </c>
      <c r="F131" s="778"/>
      <c r="G131" s="486">
        <v>58.88</v>
      </c>
      <c r="H131" s="177">
        <f>IF(G131="","",G131-G131*COMPASS!$U$15)</f>
        <v>52.992000000000004</v>
      </c>
      <c r="J131" s="293"/>
    </row>
    <row r="132" spans="1:10" ht="15" customHeight="1">
      <c r="A132" s="296" t="s">
        <v>13984</v>
      </c>
      <c r="B132" s="375" t="s">
        <v>216</v>
      </c>
      <c r="C132" s="316" t="s">
        <v>13985</v>
      </c>
      <c r="D132" s="316" t="s">
        <v>13986</v>
      </c>
      <c r="E132" s="521">
        <v>1</v>
      </c>
      <c r="F132" s="780"/>
      <c r="G132" s="486">
        <v>85.13</v>
      </c>
      <c r="H132" s="177">
        <f>IF(G132="","",G132-G132*COMPASS!$U$15)</f>
        <v>76.61699999999999</v>
      </c>
      <c r="J132" s="293"/>
    </row>
    <row r="133" spans="1:10" ht="15" customHeight="1">
      <c r="A133" s="296" t="s">
        <v>11708</v>
      </c>
      <c r="B133" s="375" t="s">
        <v>216</v>
      </c>
      <c r="C133" s="316" t="s">
        <v>11709</v>
      </c>
      <c r="D133" s="316" t="s">
        <v>11710</v>
      </c>
      <c r="E133" s="521">
        <v>1</v>
      </c>
      <c r="F133" s="780"/>
      <c r="G133" s="486">
        <v>55.73</v>
      </c>
      <c r="H133" s="177">
        <f>IF(G133="","",G133-G133*COMPASS!$U$15)</f>
        <v>50.156999999999996</v>
      </c>
      <c r="J133" s="293"/>
    </row>
    <row r="134" spans="1:10" ht="15" customHeight="1">
      <c r="A134" s="296" t="s">
        <v>11750</v>
      </c>
      <c r="B134" s="375" t="s">
        <v>467</v>
      </c>
      <c r="C134" s="316" t="s">
        <v>11751</v>
      </c>
      <c r="D134" s="316" t="s">
        <v>11752</v>
      </c>
      <c r="E134" s="521">
        <v>1</v>
      </c>
      <c r="F134" s="778"/>
      <c r="G134" s="486">
        <v>64.510000000000005</v>
      </c>
      <c r="H134" s="177">
        <f>IF(G134="","",G134-G134*COMPASS!$U$15)</f>
        <v>58.059000000000005</v>
      </c>
      <c r="J134" s="293"/>
    </row>
    <row r="135" spans="1:10" ht="15" customHeight="1">
      <c r="A135" s="296" t="s">
        <v>11747</v>
      </c>
      <c r="B135" s="375" t="s">
        <v>216</v>
      </c>
      <c r="C135" s="316" t="s">
        <v>11748</v>
      </c>
      <c r="D135" s="316" t="s">
        <v>11749</v>
      </c>
      <c r="E135" s="521">
        <v>1</v>
      </c>
      <c r="F135" s="780"/>
      <c r="G135" s="486">
        <v>64.510000000000005</v>
      </c>
      <c r="H135" s="177">
        <f>IF(G135="","",G135-G135*COMPASS!$U$15)</f>
        <v>58.059000000000005</v>
      </c>
      <c r="J135" s="293"/>
    </row>
    <row r="136" spans="1:10" ht="15" customHeight="1">
      <c r="A136" s="296" t="s">
        <v>13106</v>
      </c>
      <c r="B136" s="375" t="s">
        <v>216</v>
      </c>
      <c r="C136" s="316" t="s">
        <v>13107</v>
      </c>
      <c r="D136" s="316" t="s">
        <v>13108</v>
      </c>
      <c r="E136" s="521">
        <v>1</v>
      </c>
      <c r="F136" s="780"/>
      <c r="G136" s="486">
        <v>48.12</v>
      </c>
      <c r="H136" s="177">
        <f>IF(G136="","",G136-G136*COMPASS!$U$15)</f>
        <v>43.308</v>
      </c>
      <c r="J136" s="293"/>
    </row>
    <row r="137" spans="1:10" ht="15" customHeight="1">
      <c r="A137" s="296" t="s">
        <v>11738</v>
      </c>
      <c r="B137" s="375" t="s">
        <v>216</v>
      </c>
      <c r="C137" s="316" t="s">
        <v>11739</v>
      </c>
      <c r="D137" s="316" t="s">
        <v>11740</v>
      </c>
      <c r="E137" s="521">
        <v>1</v>
      </c>
      <c r="F137" s="780"/>
      <c r="G137" s="486">
        <v>45.45</v>
      </c>
      <c r="H137" s="177">
        <f>IF(G137="","",G137-G137*COMPASS!$U$15)</f>
        <v>40.905000000000001</v>
      </c>
      <c r="J137" s="293"/>
    </row>
    <row r="138" spans="1:10" ht="15" customHeight="1">
      <c r="A138" s="296" t="s">
        <v>11753</v>
      </c>
      <c r="B138" s="375" t="s">
        <v>467</v>
      </c>
      <c r="C138" s="316" t="s">
        <v>11754</v>
      </c>
      <c r="D138" s="316" t="s">
        <v>11755</v>
      </c>
      <c r="E138" s="521">
        <v>1</v>
      </c>
      <c r="F138" s="778"/>
      <c r="G138" s="486">
        <v>52.89</v>
      </c>
      <c r="H138" s="177">
        <f>IF(G138="","",G138-G138*COMPASS!$U$15)</f>
        <v>47.600999999999999</v>
      </c>
      <c r="J138" s="293"/>
    </row>
    <row r="139" spans="1:10" ht="15" customHeight="1">
      <c r="A139" s="296" t="s">
        <v>11813</v>
      </c>
      <c r="B139" s="375" t="s">
        <v>216</v>
      </c>
      <c r="C139" s="316" t="s">
        <v>11814</v>
      </c>
      <c r="D139" s="316" t="s">
        <v>9886</v>
      </c>
      <c r="E139" s="521">
        <v>1</v>
      </c>
      <c r="F139" s="778"/>
      <c r="G139" s="486">
        <v>51.17</v>
      </c>
      <c r="H139" s="177">
        <f>IF(G139="","",G139-G139*COMPASS!$U$15)</f>
        <v>46.052999999999997</v>
      </c>
      <c r="J139" s="293"/>
    </row>
    <row r="140" spans="1:10" ht="15" customHeight="1">
      <c r="A140" s="296" t="s">
        <v>11723</v>
      </c>
      <c r="B140" s="375" t="s">
        <v>216</v>
      </c>
      <c r="C140" s="316" t="s">
        <v>11724</v>
      </c>
      <c r="D140" s="316" t="s">
        <v>11725</v>
      </c>
      <c r="E140" s="521">
        <v>1</v>
      </c>
      <c r="F140" s="780"/>
      <c r="G140" s="486">
        <v>41.81</v>
      </c>
      <c r="H140" s="177">
        <f>IF(G140="","",G140-G140*COMPASS!$U$15)</f>
        <v>37.629000000000005</v>
      </c>
      <c r="J140" s="293"/>
    </row>
    <row r="141" spans="1:10" ht="15" customHeight="1">
      <c r="A141" s="296" t="s">
        <v>11741</v>
      </c>
      <c r="B141" s="375" t="s">
        <v>216</v>
      </c>
      <c r="C141" s="316" t="s">
        <v>11742</v>
      </c>
      <c r="D141" s="316" t="s">
        <v>11743</v>
      </c>
      <c r="E141" s="521">
        <v>1</v>
      </c>
      <c r="F141" s="780"/>
      <c r="G141" s="486">
        <v>36.380000000000003</v>
      </c>
      <c r="H141" s="177">
        <f>IF(G141="","",G141-G141*COMPASS!$U$15)</f>
        <v>32.742000000000004</v>
      </c>
      <c r="J141" s="293"/>
    </row>
    <row r="142" spans="1:10" ht="15" customHeight="1">
      <c r="A142" s="296" t="s">
        <v>11756</v>
      </c>
      <c r="B142" s="375" t="s">
        <v>467</v>
      </c>
      <c r="C142" s="316" t="s">
        <v>11757</v>
      </c>
      <c r="D142" s="316" t="s">
        <v>11758</v>
      </c>
      <c r="E142" s="521">
        <v>1</v>
      </c>
      <c r="F142" s="778"/>
      <c r="G142" s="486">
        <v>40.53</v>
      </c>
      <c r="H142" s="177">
        <f>IF(G142="","",G142-G142*COMPASS!$U$15)</f>
        <v>36.477000000000004</v>
      </c>
      <c r="J142" s="293"/>
    </row>
    <row r="143" spans="1:10" ht="15" customHeight="1">
      <c r="A143" s="296" t="s">
        <v>15798</v>
      </c>
      <c r="B143" s="375" t="s">
        <v>216</v>
      </c>
      <c r="C143" s="316" t="s">
        <v>15799</v>
      </c>
      <c r="D143" s="316" t="s">
        <v>15800</v>
      </c>
      <c r="E143" s="521">
        <v>1</v>
      </c>
      <c r="F143" s="780"/>
      <c r="G143" s="486">
        <v>50.67</v>
      </c>
      <c r="H143" s="177">
        <f>IF(G143="","",G143-G143*COMPASS!$U$15)</f>
        <v>45.603000000000002</v>
      </c>
      <c r="J143" s="293"/>
    </row>
    <row r="144" spans="1:10" ht="15" customHeight="1">
      <c r="A144" s="296" t="s">
        <v>11759</v>
      </c>
      <c r="B144" s="375" t="s">
        <v>216</v>
      </c>
      <c r="C144" s="316" t="s">
        <v>11760</v>
      </c>
      <c r="D144" s="316" t="s">
        <v>11761</v>
      </c>
      <c r="E144" s="521">
        <v>1</v>
      </c>
      <c r="F144" s="778"/>
      <c r="G144" s="486">
        <v>48.36</v>
      </c>
      <c r="H144" s="177">
        <f>IF(G144="","",G144-G144*COMPASS!$U$15)</f>
        <v>43.524000000000001</v>
      </c>
      <c r="J144" s="293"/>
    </row>
    <row r="145" spans="1:10" ht="15" customHeight="1">
      <c r="A145" s="296" t="s">
        <v>15801</v>
      </c>
      <c r="B145" s="375" t="s">
        <v>216</v>
      </c>
      <c r="C145" s="316" t="s">
        <v>15802</v>
      </c>
      <c r="D145" s="316" t="s">
        <v>15803</v>
      </c>
      <c r="E145" s="521">
        <v>1</v>
      </c>
      <c r="F145" s="778"/>
      <c r="G145" s="486">
        <v>60.54</v>
      </c>
      <c r="H145" s="177">
        <f>IF(G145="","",G145-G145*COMPASS!$U$15)</f>
        <v>54.485999999999997</v>
      </c>
      <c r="J145" s="293"/>
    </row>
    <row r="146" spans="1:10" ht="15" customHeight="1">
      <c r="A146" s="296" t="s">
        <v>12070</v>
      </c>
      <c r="B146" s="375" t="s">
        <v>216</v>
      </c>
      <c r="C146" s="316" t="s">
        <v>12071</v>
      </c>
      <c r="D146" s="316" t="s">
        <v>12072</v>
      </c>
      <c r="E146" s="521">
        <v>1</v>
      </c>
      <c r="F146" s="778"/>
      <c r="G146" s="486">
        <v>113.16</v>
      </c>
      <c r="H146" s="177">
        <f>IF(G146="","",G146-G146*COMPASS!$U$15)</f>
        <v>101.84399999999999</v>
      </c>
      <c r="J146" s="293"/>
    </row>
    <row r="147" spans="1:10" ht="15" customHeight="1">
      <c r="A147" s="296" t="s">
        <v>11744</v>
      </c>
      <c r="B147" s="375" t="s">
        <v>216</v>
      </c>
      <c r="C147" s="316" t="s">
        <v>11745</v>
      </c>
      <c r="D147" s="316" t="s">
        <v>11746</v>
      </c>
      <c r="E147" s="521">
        <v>1</v>
      </c>
      <c r="F147" s="780"/>
      <c r="G147" s="486">
        <v>71.66</v>
      </c>
      <c r="H147" s="177">
        <f>IF(G147="","",G147-G147*COMPASS!$U$15)</f>
        <v>64.494</v>
      </c>
      <c r="J147" s="293"/>
    </row>
    <row r="148" spans="1:10" ht="15" customHeight="1">
      <c r="A148" s="296" t="s">
        <v>13109</v>
      </c>
      <c r="B148" s="375" t="s">
        <v>216</v>
      </c>
      <c r="C148" s="316" t="s">
        <v>13110</v>
      </c>
      <c r="D148" s="316" t="s">
        <v>13111</v>
      </c>
      <c r="E148" s="521">
        <v>1</v>
      </c>
      <c r="F148" s="780"/>
      <c r="G148" s="486">
        <v>72.069999999999993</v>
      </c>
      <c r="H148" s="177">
        <f>IF(G148="","",G148-G148*COMPASS!$U$15)</f>
        <v>64.863</v>
      </c>
      <c r="J148" s="293"/>
    </row>
    <row r="149" spans="1:10" ht="15" customHeight="1">
      <c r="A149" s="296" t="s">
        <v>11815</v>
      </c>
      <c r="B149" s="375" t="s">
        <v>216</v>
      </c>
      <c r="C149" s="316" t="s">
        <v>11816</v>
      </c>
      <c r="D149" s="316" t="s">
        <v>11817</v>
      </c>
      <c r="E149" s="521">
        <v>1</v>
      </c>
      <c r="F149" s="778"/>
      <c r="G149" s="486">
        <v>99.73</v>
      </c>
      <c r="H149" s="177">
        <f>IF(G149="","",G149-G149*COMPASS!$U$15)</f>
        <v>89.757000000000005</v>
      </c>
      <c r="J149" s="293"/>
    </row>
    <row r="150" spans="1:10" ht="15" customHeight="1">
      <c r="A150" s="296" t="s">
        <v>15804</v>
      </c>
      <c r="B150" s="375" t="s">
        <v>216</v>
      </c>
      <c r="C150" s="316" t="s">
        <v>15805</v>
      </c>
      <c r="D150" s="316" t="s">
        <v>15806</v>
      </c>
      <c r="E150" s="521">
        <v>1</v>
      </c>
      <c r="F150" s="778"/>
      <c r="G150" s="486">
        <v>65.59</v>
      </c>
      <c r="H150" s="177">
        <f>IF(G150="","",G150-G150*COMPASS!$U$15)</f>
        <v>59.031000000000006</v>
      </c>
      <c r="J150" s="293"/>
    </row>
    <row r="151" spans="1:10" ht="15" customHeight="1">
      <c r="A151" s="352" t="s">
        <v>11818</v>
      </c>
      <c r="B151" s="375" t="s">
        <v>216</v>
      </c>
      <c r="C151" s="316" t="s">
        <v>11819</v>
      </c>
      <c r="D151" s="316" t="s">
        <v>11820</v>
      </c>
      <c r="E151" s="521">
        <v>1</v>
      </c>
      <c r="F151" s="778"/>
      <c r="G151" s="486">
        <v>62.43</v>
      </c>
      <c r="H151" s="177">
        <f>IF(G151="","",G151-G151*COMPASS!$U$15)</f>
        <v>56.186999999999998</v>
      </c>
      <c r="J151" s="293"/>
    </row>
    <row r="152" spans="1:10" ht="15" customHeight="1">
      <c r="A152" s="296" t="s">
        <v>11821</v>
      </c>
      <c r="B152" s="375" t="s">
        <v>216</v>
      </c>
      <c r="C152" s="316" t="s">
        <v>11822</v>
      </c>
      <c r="D152" s="316" t="s">
        <v>11823</v>
      </c>
      <c r="E152" s="521">
        <v>1</v>
      </c>
      <c r="F152" s="778"/>
      <c r="G152" s="486">
        <v>69.27</v>
      </c>
      <c r="H152" s="177">
        <f>IF(G152="","",G152-G152*COMPASS!$U$15)</f>
        <v>62.342999999999996</v>
      </c>
      <c r="J152" s="293"/>
    </row>
    <row r="153" spans="1:10" ht="15" customHeight="1">
      <c r="A153" s="296" t="s">
        <v>11762</v>
      </c>
      <c r="B153" s="375" t="s">
        <v>467</v>
      </c>
      <c r="C153" s="316" t="s">
        <v>11763</v>
      </c>
      <c r="D153" s="316" t="s">
        <v>11764</v>
      </c>
      <c r="E153" s="521">
        <v>1</v>
      </c>
      <c r="F153" s="778"/>
      <c r="G153" s="486">
        <v>68.150000000000006</v>
      </c>
      <c r="H153" s="177">
        <f>IF(G153="","",G153-G153*COMPASS!$U$15)</f>
        <v>61.335000000000008</v>
      </c>
      <c r="J153" s="293"/>
    </row>
    <row r="154" spans="1:10" ht="15" customHeight="1">
      <c r="A154" s="296" t="s">
        <v>11765</v>
      </c>
      <c r="B154" s="375" t="s">
        <v>216</v>
      </c>
      <c r="C154" s="316" t="s">
        <v>11766</v>
      </c>
      <c r="D154" s="316" t="s">
        <v>11767</v>
      </c>
      <c r="E154" s="521">
        <v>1</v>
      </c>
      <c r="F154" s="778"/>
      <c r="G154" s="486">
        <v>85.13</v>
      </c>
      <c r="H154" s="177">
        <f>IF(G154="","",G154-G154*COMPASS!$U$15)</f>
        <v>76.61699999999999</v>
      </c>
      <c r="J154" s="293"/>
    </row>
    <row r="155" spans="1:10" ht="15" customHeight="1">
      <c r="A155" s="296" t="s">
        <v>11768</v>
      </c>
      <c r="B155" s="375" t="s">
        <v>216</v>
      </c>
      <c r="C155" s="316" t="s">
        <v>11769</v>
      </c>
      <c r="D155" s="316" t="s">
        <v>11770</v>
      </c>
      <c r="E155" s="521">
        <v>1</v>
      </c>
      <c r="F155" s="778"/>
      <c r="G155" s="486">
        <v>69.849999999999994</v>
      </c>
      <c r="H155" s="177">
        <f>IF(G155="","",G155-G155*COMPASS!$U$15)</f>
        <v>62.864999999999995</v>
      </c>
      <c r="J155" s="293"/>
    </row>
    <row r="156" spans="1:10" ht="15" customHeight="1">
      <c r="A156" s="296" t="s">
        <v>11824</v>
      </c>
      <c r="B156" s="375" t="s">
        <v>216</v>
      </c>
      <c r="C156" s="316" t="s">
        <v>11825</v>
      </c>
      <c r="D156" s="316" t="s">
        <v>11826</v>
      </c>
      <c r="E156" s="521">
        <v>1</v>
      </c>
      <c r="F156" s="778"/>
      <c r="G156" s="486">
        <v>76.53</v>
      </c>
      <c r="H156" s="177">
        <f>IF(G156="","",G156-G156*COMPASS!$U$15)</f>
        <v>68.876999999999995</v>
      </c>
      <c r="J156" s="293"/>
    </row>
    <row r="157" spans="1:10" ht="15" customHeight="1">
      <c r="A157" s="296" t="s">
        <v>12073</v>
      </c>
      <c r="B157" s="375" t="s">
        <v>216</v>
      </c>
      <c r="C157" s="316" t="s">
        <v>12074</v>
      </c>
      <c r="D157" s="316" t="s">
        <v>12075</v>
      </c>
      <c r="E157" s="521">
        <v>1</v>
      </c>
      <c r="F157" s="780"/>
      <c r="G157" s="486">
        <v>51.36</v>
      </c>
      <c r="H157" s="177">
        <f>IF(G157="","",G157-G157*COMPASS!$U$15)</f>
        <v>46.223999999999997</v>
      </c>
      <c r="J157" s="293"/>
    </row>
    <row r="158" spans="1:10" ht="15" customHeight="1">
      <c r="A158" s="296" t="s">
        <v>11732</v>
      </c>
      <c r="B158" s="375" t="s">
        <v>216</v>
      </c>
      <c r="C158" s="316" t="s">
        <v>11733</v>
      </c>
      <c r="D158" s="316" t="s">
        <v>11734</v>
      </c>
      <c r="E158" s="521">
        <v>1</v>
      </c>
      <c r="F158" s="780"/>
      <c r="G158" s="486">
        <v>72.44</v>
      </c>
      <c r="H158" s="177">
        <f>IF(G158="","",G158-G158*COMPASS!$U$15)</f>
        <v>65.195999999999998</v>
      </c>
      <c r="J158" s="293"/>
    </row>
    <row r="159" spans="1:10" ht="15" customHeight="1">
      <c r="A159" s="781" t="s">
        <v>15807</v>
      </c>
      <c r="B159" s="375" t="s">
        <v>216</v>
      </c>
      <c r="C159" s="316" t="s">
        <v>15808</v>
      </c>
      <c r="D159" s="316" t="s">
        <v>15809</v>
      </c>
      <c r="E159" s="522">
        <v>1</v>
      </c>
      <c r="F159" s="788"/>
      <c r="G159" s="486">
        <v>159.68</v>
      </c>
      <c r="H159" s="177">
        <f>IF(G159="","",G159-G159*COMPASS!$U$15)</f>
        <v>143.71200000000002</v>
      </c>
      <c r="J159" s="293"/>
    </row>
    <row r="160" spans="1:10" ht="15" customHeight="1">
      <c r="A160" s="296" t="s">
        <v>11735</v>
      </c>
      <c r="B160" s="375" t="s">
        <v>216</v>
      </c>
      <c r="C160" s="316" t="s">
        <v>11736</v>
      </c>
      <c r="D160" s="316" t="s">
        <v>11737</v>
      </c>
      <c r="E160" s="521">
        <v>1</v>
      </c>
      <c r="F160" s="780"/>
      <c r="G160" s="486">
        <v>61.51</v>
      </c>
      <c r="H160" s="177">
        <f>IF(G160="","",G160-G160*COMPASS!$U$15)</f>
        <v>55.358999999999995</v>
      </c>
      <c r="J160" s="293"/>
    </row>
    <row r="161" spans="1:10" ht="15" customHeight="1">
      <c r="A161" s="296" t="s">
        <v>11771</v>
      </c>
      <c r="B161" s="375" t="s">
        <v>467</v>
      </c>
      <c r="C161" s="316" t="s">
        <v>11772</v>
      </c>
      <c r="D161" s="316" t="s">
        <v>11773</v>
      </c>
      <c r="E161" s="521">
        <v>1</v>
      </c>
      <c r="F161" s="778"/>
      <c r="G161" s="486">
        <v>68.78</v>
      </c>
      <c r="H161" s="177">
        <f>IF(G161="","",G161-G161*COMPASS!$U$15)</f>
        <v>61.902000000000001</v>
      </c>
    </row>
    <row r="162" spans="1:10" ht="15" customHeight="1">
      <c r="A162" s="781" t="s">
        <v>15810</v>
      </c>
      <c r="B162" s="375" t="s">
        <v>467</v>
      </c>
      <c r="C162" s="316" t="s">
        <v>15811</v>
      </c>
      <c r="D162" s="316" t="s">
        <v>15812</v>
      </c>
      <c r="E162" s="521">
        <v>1</v>
      </c>
      <c r="F162" s="1213"/>
      <c r="G162" s="486">
        <v>81.540000000000006</v>
      </c>
      <c r="H162" s="177">
        <f>IF(G162="","",G162-G162*COMPASS!$U$15)</f>
        <v>73.38600000000001</v>
      </c>
      <c r="J162" s="293"/>
    </row>
    <row r="163" spans="1:10" ht="15" customHeight="1">
      <c r="A163" s="296" t="s">
        <v>13987</v>
      </c>
      <c r="B163" s="375" t="s">
        <v>216</v>
      </c>
      <c r="C163" s="316" t="s">
        <v>13988</v>
      </c>
      <c r="D163" s="316" t="s">
        <v>13989</v>
      </c>
      <c r="E163" s="521">
        <v>1</v>
      </c>
      <c r="F163" s="778"/>
      <c r="G163" s="486">
        <v>44.77</v>
      </c>
      <c r="H163" s="177">
        <f>IF(G163="","",G163-G163*COMPASS!$U$15)</f>
        <v>40.293000000000006</v>
      </c>
      <c r="J163" s="293"/>
    </row>
    <row r="164" spans="1:10" ht="15" customHeight="1">
      <c r="A164" s="296" t="s">
        <v>13112</v>
      </c>
      <c r="B164" s="375" t="s">
        <v>216</v>
      </c>
      <c r="C164" s="316" t="s">
        <v>13113</v>
      </c>
      <c r="D164" s="316" t="s">
        <v>15813</v>
      </c>
      <c r="E164" s="521">
        <v>1</v>
      </c>
      <c r="F164" s="778"/>
      <c r="G164" s="486">
        <v>28.42</v>
      </c>
      <c r="H164" s="177">
        <f>IF(G164="","",G164-G164*COMPASS!$U$15)</f>
        <v>25.578000000000003</v>
      </c>
      <c r="J164" s="293"/>
    </row>
    <row r="165" spans="1:10" ht="15" customHeight="1">
      <c r="A165" s="296" t="s">
        <v>13990</v>
      </c>
      <c r="B165" s="375" t="s">
        <v>216</v>
      </c>
      <c r="C165" s="316" t="s">
        <v>13991</v>
      </c>
      <c r="D165" s="316" t="s">
        <v>13992</v>
      </c>
      <c r="E165" s="521">
        <v>1</v>
      </c>
      <c r="F165" s="778"/>
      <c r="G165" s="486">
        <v>74.650000000000006</v>
      </c>
      <c r="H165" s="177">
        <f>IF(G165="","",G165-G165*COMPASS!$U$15)</f>
        <v>67.185000000000002</v>
      </c>
      <c r="J165" s="293"/>
    </row>
    <row r="166" spans="1:10" ht="15" customHeight="1">
      <c r="A166" s="296" t="s">
        <v>13114</v>
      </c>
      <c r="B166" s="375" t="s">
        <v>216</v>
      </c>
      <c r="C166" s="316" t="s">
        <v>13115</v>
      </c>
      <c r="D166" s="316" t="s">
        <v>15814</v>
      </c>
      <c r="E166" s="521">
        <v>1</v>
      </c>
      <c r="F166" s="778"/>
      <c r="G166" s="486">
        <v>36.950000000000003</v>
      </c>
      <c r="H166" s="177">
        <f>IF(G166="","",G166-G166*COMPASS!$U$15)</f>
        <v>33.255000000000003</v>
      </c>
      <c r="J166" s="293"/>
    </row>
    <row r="167" spans="1:10" ht="15" customHeight="1">
      <c r="A167" s="296" t="s">
        <v>13116</v>
      </c>
      <c r="B167" s="375" t="s">
        <v>216</v>
      </c>
      <c r="C167" s="316" t="s">
        <v>13117</v>
      </c>
      <c r="D167" s="316" t="s">
        <v>15815</v>
      </c>
      <c r="E167" s="521">
        <v>1</v>
      </c>
      <c r="F167" s="778"/>
      <c r="G167" s="486">
        <v>42.63</v>
      </c>
      <c r="H167" s="177">
        <f>IF(G167="","",G167-G167*COMPASS!$U$15)</f>
        <v>38.367000000000004</v>
      </c>
      <c r="J167" s="293"/>
    </row>
    <row r="168" spans="1:10" ht="15" customHeight="1">
      <c r="A168" s="296" t="s">
        <v>13118</v>
      </c>
      <c r="B168" s="375" t="s">
        <v>216</v>
      </c>
      <c r="C168" s="316" t="s">
        <v>13119</v>
      </c>
      <c r="D168" s="316" t="s">
        <v>13120</v>
      </c>
      <c r="E168" s="521">
        <v>1</v>
      </c>
      <c r="F168" s="778"/>
      <c r="G168" s="486">
        <v>40.61</v>
      </c>
      <c r="H168" s="177">
        <f>IF(G168="","",G168-G168*COMPASS!$U$15)</f>
        <v>36.548999999999999</v>
      </c>
      <c r="J168" s="293"/>
    </row>
    <row r="169" spans="1:10" ht="15" customHeight="1">
      <c r="A169" s="296" t="s">
        <v>11726</v>
      </c>
      <c r="B169" s="375" t="s">
        <v>216</v>
      </c>
      <c r="C169" s="316" t="s">
        <v>11727</v>
      </c>
      <c r="D169" s="316" t="s">
        <v>11728</v>
      </c>
      <c r="E169" s="521">
        <v>1</v>
      </c>
      <c r="F169" s="780"/>
      <c r="G169" s="486">
        <v>111.72</v>
      </c>
      <c r="H169" s="177">
        <f>IF(G169="","",G169-G169*COMPASS!$U$15)</f>
        <v>100.548</v>
      </c>
      <c r="J169" s="293"/>
    </row>
    <row r="170" spans="1:10" ht="15" customHeight="1">
      <c r="A170" s="296" t="s">
        <v>11792</v>
      </c>
      <c r="B170" s="375" t="s">
        <v>216</v>
      </c>
      <c r="C170" s="316" t="s">
        <v>11793</v>
      </c>
      <c r="D170" s="316" t="s">
        <v>11794</v>
      </c>
      <c r="E170" s="521">
        <v>1</v>
      </c>
      <c r="F170" s="780"/>
      <c r="G170" s="486">
        <v>83.97</v>
      </c>
      <c r="H170" s="177">
        <f>IF(G170="","",G170-G170*COMPASS!$U$15)</f>
        <v>75.572999999999993</v>
      </c>
      <c r="J170" s="293"/>
    </row>
    <row r="171" spans="1:10" ht="15" customHeight="1">
      <c r="A171" s="781" t="s">
        <v>11795</v>
      </c>
      <c r="B171" s="375" t="s">
        <v>467</v>
      </c>
      <c r="C171" s="316" t="s">
        <v>11796</v>
      </c>
      <c r="D171" s="316" t="s">
        <v>11797</v>
      </c>
      <c r="E171" s="521">
        <v>1</v>
      </c>
      <c r="F171" s="778"/>
      <c r="G171" s="486">
        <v>83.97</v>
      </c>
      <c r="H171" s="177">
        <f>IF(G171="","",G171-G171*COMPASS!$U$15)</f>
        <v>75.572999999999993</v>
      </c>
      <c r="J171" s="293"/>
    </row>
    <row r="172" spans="1:10" ht="15" customHeight="1">
      <c r="A172" s="781" t="s">
        <v>13993</v>
      </c>
      <c r="B172" s="375" t="s">
        <v>216</v>
      </c>
      <c r="C172" s="316" t="s">
        <v>13994</v>
      </c>
      <c r="D172" s="316" t="s">
        <v>13995</v>
      </c>
      <c r="E172" s="521">
        <v>1</v>
      </c>
      <c r="F172" s="778"/>
      <c r="G172" s="486">
        <v>87.03</v>
      </c>
      <c r="H172" s="177">
        <f>IF(G172="","",G172-G172*COMPASS!$U$15)</f>
        <v>78.326999999999998</v>
      </c>
      <c r="J172" s="293"/>
    </row>
    <row r="173" spans="1:10" ht="15" customHeight="1">
      <c r="A173" s="513" t="s">
        <v>12076</v>
      </c>
      <c r="B173" s="375" t="s">
        <v>216</v>
      </c>
      <c r="C173" s="316" t="s">
        <v>12077</v>
      </c>
      <c r="D173" s="316" t="s">
        <v>12078</v>
      </c>
      <c r="E173" s="521">
        <v>1</v>
      </c>
      <c r="F173" s="778"/>
      <c r="G173" s="486">
        <v>87.03</v>
      </c>
      <c r="H173" s="177">
        <f>IF(G173="","",G173-G173*COMPASS!$U$15)</f>
        <v>78.326999999999998</v>
      </c>
      <c r="J173" s="293"/>
    </row>
    <row r="174" spans="1:10" ht="15" customHeight="1">
      <c r="A174" s="781" t="s">
        <v>11729</v>
      </c>
      <c r="B174" s="375" t="s">
        <v>216</v>
      </c>
      <c r="C174" s="316" t="s">
        <v>11730</v>
      </c>
      <c r="D174" s="316" t="s">
        <v>11731</v>
      </c>
      <c r="E174" s="521">
        <v>1</v>
      </c>
      <c r="F174" s="780"/>
      <c r="G174" s="486">
        <v>167.61</v>
      </c>
      <c r="H174" s="177">
        <f>IF(G174="","",G174-G174*COMPASS!$U$15)</f>
        <v>150.84900000000002</v>
      </c>
      <c r="J174" s="293"/>
    </row>
    <row r="175" spans="1:10" ht="15" customHeight="1">
      <c r="A175" s="781" t="s">
        <v>11798</v>
      </c>
      <c r="B175" s="375" t="s">
        <v>216</v>
      </c>
      <c r="C175" s="316" t="s">
        <v>11799</v>
      </c>
      <c r="D175" s="316" t="s">
        <v>11800</v>
      </c>
      <c r="E175" s="521">
        <v>1</v>
      </c>
      <c r="F175" s="778"/>
      <c r="G175" s="486">
        <v>108.96</v>
      </c>
      <c r="H175" s="177">
        <f>IF(G175="","",G175-G175*COMPASS!$U$15)</f>
        <v>98.063999999999993</v>
      </c>
      <c r="J175" s="293"/>
    </row>
    <row r="176" spans="1:10" ht="15" customHeight="1">
      <c r="A176" s="296" t="s">
        <v>11807</v>
      </c>
      <c r="B176" s="375" t="s">
        <v>216</v>
      </c>
      <c r="C176" s="316" t="s">
        <v>11808</v>
      </c>
      <c r="D176" s="316" t="s">
        <v>11809</v>
      </c>
      <c r="E176" s="521">
        <v>1</v>
      </c>
      <c r="F176" s="778"/>
      <c r="G176" s="486">
        <v>108.96</v>
      </c>
      <c r="H176" s="177">
        <f>IF(G176="","",G176-G176*COMPASS!$U$15)</f>
        <v>98.063999999999993</v>
      </c>
      <c r="J176" s="293"/>
    </row>
    <row r="177" spans="1:10" ht="15" customHeight="1">
      <c r="A177" s="296" t="s">
        <v>11801</v>
      </c>
      <c r="B177" s="375" t="s">
        <v>216</v>
      </c>
      <c r="C177" s="316" t="s">
        <v>11802</v>
      </c>
      <c r="D177" s="316" t="s">
        <v>11803</v>
      </c>
      <c r="E177" s="521">
        <v>1</v>
      </c>
      <c r="F177" s="778"/>
      <c r="G177" s="486">
        <v>108.96</v>
      </c>
      <c r="H177" s="177">
        <f>IF(G177="","",G177-G177*COMPASS!$U$15)</f>
        <v>98.063999999999993</v>
      </c>
      <c r="J177" s="293"/>
    </row>
    <row r="178" spans="1:10" ht="15" customHeight="1">
      <c r="A178" s="296" t="s">
        <v>11804</v>
      </c>
      <c r="B178" s="375" t="s">
        <v>216</v>
      </c>
      <c r="C178" s="316" t="s">
        <v>11805</v>
      </c>
      <c r="D178" s="316" t="s">
        <v>11806</v>
      </c>
      <c r="E178" s="521">
        <v>1</v>
      </c>
      <c r="F178" s="778"/>
      <c r="G178" s="486">
        <v>108.96</v>
      </c>
      <c r="H178" s="177">
        <f>IF(G178="","",G178-G178*COMPASS!$U$15)</f>
        <v>98.063999999999993</v>
      </c>
      <c r="J178" s="293"/>
    </row>
    <row r="179" spans="1:10" ht="15" customHeight="1">
      <c r="A179" s="296" t="s">
        <v>11810</v>
      </c>
      <c r="B179" s="375" t="s">
        <v>216</v>
      </c>
      <c r="C179" s="316" t="s">
        <v>11811</v>
      </c>
      <c r="D179" s="316" t="s">
        <v>11812</v>
      </c>
      <c r="E179" s="521">
        <v>1</v>
      </c>
      <c r="F179" s="778"/>
      <c r="G179" s="486">
        <v>108.96</v>
      </c>
      <c r="H179" s="177">
        <f>IF(G179="","",G179-G179*COMPASS!$U$15)</f>
        <v>98.063999999999993</v>
      </c>
      <c r="J179" s="293"/>
    </row>
    <row r="180" spans="1:10" ht="15" customHeight="1">
      <c r="A180" s="296" t="s">
        <v>11711</v>
      </c>
      <c r="B180" s="375" t="s">
        <v>216</v>
      </c>
      <c r="C180" s="316" t="s">
        <v>11712</v>
      </c>
      <c r="D180" s="316" t="s">
        <v>11713</v>
      </c>
      <c r="E180" s="521">
        <v>1</v>
      </c>
      <c r="F180" s="780"/>
      <c r="G180" s="486">
        <v>101.93</v>
      </c>
      <c r="H180" s="177">
        <f>IF(G180="","",G180-G180*COMPASS!$U$15)</f>
        <v>91.737000000000009</v>
      </c>
      <c r="J180" s="293"/>
    </row>
    <row r="181" spans="1:10" ht="15" customHeight="1">
      <c r="A181" s="296" t="s">
        <v>11717</v>
      </c>
      <c r="B181" s="375" t="s">
        <v>216</v>
      </c>
      <c r="C181" s="316" t="s">
        <v>11718</v>
      </c>
      <c r="D181" s="316" t="s">
        <v>11719</v>
      </c>
      <c r="E181" s="521">
        <v>1</v>
      </c>
      <c r="F181" s="780"/>
      <c r="G181" s="486">
        <v>59.71</v>
      </c>
      <c r="H181" s="177">
        <f>IF(G181="","",G181-G181*COMPASS!$U$15)</f>
        <v>53.739000000000004</v>
      </c>
      <c r="J181" s="293"/>
    </row>
    <row r="182" spans="1:10" ht="15" customHeight="1">
      <c r="A182" s="296" t="s">
        <v>13996</v>
      </c>
      <c r="B182" s="375" t="s">
        <v>216</v>
      </c>
      <c r="C182" s="316" t="s">
        <v>13997</v>
      </c>
      <c r="D182" s="316" t="s">
        <v>13998</v>
      </c>
      <c r="E182" s="521">
        <v>1</v>
      </c>
      <c r="F182" s="780"/>
      <c r="G182" s="486">
        <v>55.98</v>
      </c>
      <c r="H182" s="177">
        <f>IF(G182="","",G182-G182*COMPASS!$U$15)</f>
        <v>50.381999999999998</v>
      </c>
      <c r="J182" s="293"/>
    </row>
    <row r="183" spans="1:10" ht="15" customHeight="1">
      <c r="A183" s="296" t="s">
        <v>11777</v>
      </c>
      <c r="B183" s="375" t="s">
        <v>216</v>
      </c>
      <c r="C183" s="316" t="s">
        <v>11778</v>
      </c>
      <c r="D183" s="316" t="s">
        <v>11779</v>
      </c>
      <c r="E183" s="521">
        <v>1</v>
      </c>
      <c r="F183" s="778"/>
      <c r="G183" s="486">
        <v>61.27</v>
      </c>
      <c r="H183" s="177">
        <f>IF(G183="","",G183-G183*COMPASS!$U$15)</f>
        <v>55.143000000000001</v>
      </c>
      <c r="J183" s="293"/>
    </row>
    <row r="184" spans="1:10" ht="15" customHeight="1">
      <c r="A184" s="783" t="s">
        <v>11783</v>
      </c>
      <c r="B184" s="375" t="s">
        <v>216</v>
      </c>
      <c r="C184" s="316" t="s">
        <v>11784</v>
      </c>
      <c r="D184" s="316" t="s">
        <v>11785</v>
      </c>
      <c r="E184" s="521">
        <v>1</v>
      </c>
      <c r="F184" s="778"/>
      <c r="G184" s="486">
        <v>61.27</v>
      </c>
      <c r="H184" s="177">
        <f>IF(G184="","",G184-G184*COMPASS!$U$15)</f>
        <v>55.143000000000001</v>
      </c>
      <c r="J184" s="293"/>
    </row>
    <row r="185" spans="1:10" ht="15" customHeight="1">
      <c r="A185" s="783" t="s">
        <v>11780</v>
      </c>
      <c r="B185" s="375" t="s">
        <v>216</v>
      </c>
      <c r="C185" s="316" t="s">
        <v>11781</v>
      </c>
      <c r="D185" s="316" t="s">
        <v>11782</v>
      </c>
      <c r="E185" s="521">
        <v>1</v>
      </c>
      <c r="F185" s="778"/>
      <c r="G185" s="486">
        <v>61.27</v>
      </c>
      <c r="H185" s="177">
        <f>IF(G185="","",G185-G185*COMPASS!$U$15)</f>
        <v>55.143000000000001</v>
      </c>
      <c r="J185" s="293"/>
    </row>
    <row r="186" spans="1:10" ht="15" customHeight="1">
      <c r="A186" s="296" t="s">
        <v>11786</v>
      </c>
      <c r="B186" s="375" t="s">
        <v>216</v>
      </c>
      <c r="C186" s="316" t="s">
        <v>11787</v>
      </c>
      <c r="D186" s="316" t="s">
        <v>11788</v>
      </c>
      <c r="E186" s="521">
        <v>1</v>
      </c>
      <c r="F186" s="778"/>
      <c r="G186" s="486">
        <v>61.27</v>
      </c>
      <c r="H186" s="177">
        <f>IF(G186="","",G186-G186*COMPASS!$U$15)</f>
        <v>55.143000000000001</v>
      </c>
      <c r="J186" s="293"/>
    </row>
    <row r="187" spans="1:10" ht="15" customHeight="1">
      <c r="A187" s="296" t="s">
        <v>11789</v>
      </c>
      <c r="B187" s="375" t="s">
        <v>467</v>
      </c>
      <c r="C187" s="316" t="s">
        <v>11790</v>
      </c>
      <c r="D187" s="316" t="s">
        <v>11791</v>
      </c>
      <c r="E187" s="521">
        <v>1</v>
      </c>
      <c r="F187" s="778"/>
      <c r="G187" s="486">
        <v>61.27</v>
      </c>
      <c r="H187" s="177">
        <f>IF(G187="","",G187-G187*COMPASS!$U$15)</f>
        <v>55.143000000000001</v>
      </c>
      <c r="J187" s="293"/>
    </row>
    <row r="188" spans="1:10" ht="15" customHeight="1">
      <c r="A188" s="296" t="s">
        <v>13121</v>
      </c>
      <c r="B188" s="375" t="s">
        <v>216</v>
      </c>
      <c r="C188" s="316" t="s">
        <v>13122</v>
      </c>
      <c r="D188" s="316" t="s">
        <v>13123</v>
      </c>
      <c r="E188" s="521">
        <v>1</v>
      </c>
      <c r="F188" s="778"/>
      <c r="G188" s="486">
        <v>66.650000000000006</v>
      </c>
      <c r="H188" s="177">
        <f>IF(G188="","",G188-G188*COMPASS!$U$15)</f>
        <v>59.985000000000007</v>
      </c>
      <c r="J188" s="293"/>
    </row>
    <row r="189" spans="1:10" ht="15" customHeight="1">
      <c r="A189" s="783" t="s">
        <v>12079</v>
      </c>
      <c r="B189" s="375" t="s">
        <v>216</v>
      </c>
      <c r="C189" s="316" t="s">
        <v>12080</v>
      </c>
      <c r="D189" s="316" t="s">
        <v>12081</v>
      </c>
      <c r="E189" s="521">
        <v>1</v>
      </c>
      <c r="F189" s="778"/>
      <c r="G189" s="486">
        <v>66.650000000000006</v>
      </c>
      <c r="H189" s="177">
        <f>IF(G189="","",G189-G189*COMPASS!$U$15)</f>
        <v>59.985000000000007</v>
      </c>
      <c r="J189" s="293"/>
    </row>
    <row r="190" spans="1:10" ht="15" customHeight="1">
      <c r="A190" s="296" t="s">
        <v>11714</v>
      </c>
      <c r="B190" s="375" t="s">
        <v>216</v>
      </c>
      <c r="C190" s="316" t="s">
        <v>11715</v>
      </c>
      <c r="D190" s="316" t="s">
        <v>11716</v>
      </c>
      <c r="E190" s="521">
        <v>1</v>
      </c>
      <c r="F190" s="780"/>
      <c r="G190" s="486">
        <v>140.76</v>
      </c>
      <c r="H190" s="177">
        <f>IF(G190="","",G190-G190*COMPASS!$U$15)</f>
        <v>126.684</v>
      </c>
      <c r="J190" s="293"/>
    </row>
    <row r="191" spans="1:10" ht="15" customHeight="1">
      <c r="A191" s="296" t="s">
        <v>11720</v>
      </c>
      <c r="B191" s="375" t="s">
        <v>216</v>
      </c>
      <c r="C191" s="316" t="s">
        <v>11721</v>
      </c>
      <c r="D191" s="316" t="s">
        <v>11722</v>
      </c>
      <c r="E191" s="521">
        <v>1</v>
      </c>
      <c r="F191" s="780"/>
      <c r="G191" s="486">
        <v>57.25</v>
      </c>
      <c r="H191" s="177">
        <f>IF(G191="","",G191-G191*COMPASS!$U$15)</f>
        <v>51.524999999999999</v>
      </c>
      <c r="J191" s="293"/>
    </row>
    <row r="192" spans="1:10" ht="15" customHeight="1">
      <c r="A192" s="509" t="s">
        <v>13999</v>
      </c>
      <c r="B192" s="1125"/>
      <c r="C192" s="1125"/>
      <c r="D192" s="1125"/>
      <c r="E192" s="1125"/>
      <c r="F192" s="1125"/>
      <c r="G192" s="1125"/>
      <c r="H192" s="177" t="str">
        <f>IF(G192="","",G192-G192*COMPASS!$U$15)</f>
        <v/>
      </c>
      <c r="J192" s="293"/>
    </row>
    <row r="193" spans="1:10" ht="15" customHeight="1">
      <c r="A193" s="296" t="s">
        <v>14000</v>
      </c>
      <c r="B193" s="375" t="s">
        <v>11707</v>
      </c>
      <c r="C193" s="316" t="s">
        <v>14001</v>
      </c>
      <c r="D193" s="316" t="s">
        <v>15816</v>
      </c>
      <c r="E193" s="521">
        <v>1</v>
      </c>
      <c r="F193" s="778"/>
      <c r="G193" s="486">
        <v>1229</v>
      </c>
      <c r="H193" s="177">
        <f>IF(G193="","",G193-G193*COMPASS!$U$15)</f>
        <v>1106.0999999999999</v>
      </c>
      <c r="J193" s="293"/>
    </row>
    <row r="194" spans="1:10" ht="15" customHeight="1">
      <c r="A194" s="513" t="s">
        <v>15817</v>
      </c>
      <c r="B194" s="375" t="s">
        <v>216</v>
      </c>
      <c r="C194" s="316" t="s">
        <v>15818</v>
      </c>
      <c r="D194" s="316" t="s">
        <v>15819</v>
      </c>
      <c r="E194" s="521">
        <v>1</v>
      </c>
      <c r="F194" s="778"/>
      <c r="G194" s="486">
        <v>1104</v>
      </c>
      <c r="H194" s="177">
        <f>IF(G194="","",G194-G194*COMPASS!$U$15)</f>
        <v>993.6</v>
      </c>
      <c r="J194" s="293"/>
    </row>
    <row r="195" spans="1:10" ht="15" customHeight="1">
      <c r="A195" s="509" t="s">
        <v>12082</v>
      </c>
      <c r="B195" s="510"/>
      <c r="C195" s="510"/>
      <c r="D195" s="510"/>
      <c r="E195" s="510"/>
      <c r="F195" s="510"/>
      <c r="G195" s="510"/>
      <c r="H195" s="177" t="str">
        <f>IF(G195="","",G195-G195*COMPASS!$U$15)</f>
        <v/>
      </c>
      <c r="J195" s="293"/>
    </row>
    <row r="196" spans="1:10" ht="15" customHeight="1">
      <c r="A196" s="352" t="s">
        <v>265</v>
      </c>
      <c r="B196" s="375" t="s">
        <v>216</v>
      </c>
      <c r="C196" s="316" t="s">
        <v>6983</v>
      </c>
      <c r="D196" s="316" t="s">
        <v>14002</v>
      </c>
      <c r="E196" s="522">
        <v>1</v>
      </c>
      <c r="F196" s="780"/>
      <c r="G196" s="486">
        <v>123.02</v>
      </c>
      <c r="H196" s="177">
        <f>IF(G196="","",G196-G196*COMPASS!$U$15)</f>
        <v>110.71799999999999</v>
      </c>
      <c r="J196" s="293"/>
    </row>
    <row r="197" spans="1:10" ht="15" customHeight="1">
      <c r="A197" s="296" t="s">
        <v>4330</v>
      </c>
      <c r="B197" s="375" t="s">
        <v>216</v>
      </c>
      <c r="C197" s="316" t="s">
        <v>4347</v>
      </c>
      <c r="D197" s="316" t="s">
        <v>9906</v>
      </c>
      <c r="E197" s="522">
        <v>1</v>
      </c>
      <c r="F197" s="780"/>
      <c r="G197" s="486">
        <v>109.66</v>
      </c>
      <c r="H197" s="177">
        <f>IF(G197="","",G197-G197*COMPASS!$U$15)</f>
        <v>98.693999999999988</v>
      </c>
      <c r="J197" s="293"/>
    </row>
    <row r="198" spans="1:10" ht="15" customHeight="1">
      <c r="A198" s="296" t="s">
        <v>4331</v>
      </c>
      <c r="B198" s="375" t="s">
        <v>216</v>
      </c>
      <c r="C198" s="316" t="s">
        <v>4348</v>
      </c>
      <c r="D198" s="316" t="s">
        <v>14003</v>
      </c>
      <c r="E198" s="522">
        <v>1</v>
      </c>
      <c r="F198" s="780"/>
      <c r="G198" s="486">
        <v>13.48</v>
      </c>
      <c r="H198" s="177">
        <f>IF(G198="","",G198-G198*COMPASS!$U$15)</f>
        <v>12.132</v>
      </c>
      <c r="J198" s="293"/>
    </row>
    <row r="199" spans="1:10" ht="15" customHeight="1">
      <c r="A199" s="509" t="s">
        <v>4332</v>
      </c>
      <c r="B199" s="510"/>
      <c r="C199" s="510"/>
      <c r="D199" s="510"/>
      <c r="E199" s="510"/>
      <c r="F199" s="510"/>
      <c r="G199" s="510"/>
      <c r="H199" s="177" t="str">
        <f>IF(G199="","",G199-G199*COMPASS!$U$15)</f>
        <v/>
      </c>
      <c r="J199" s="293"/>
    </row>
    <row r="200" spans="1:10" ht="15" customHeight="1">
      <c r="A200" s="296" t="s">
        <v>12083</v>
      </c>
      <c r="B200" s="375" t="s">
        <v>467</v>
      </c>
      <c r="C200" s="316" t="s">
        <v>12084</v>
      </c>
      <c r="D200" s="316" t="s">
        <v>12085</v>
      </c>
      <c r="E200" s="521">
        <v>1</v>
      </c>
      <c r="F200" s="780"/>
      <c r="G200" s="486">
        <v>78.510000000000005</v>
      </c>
      <c r="H200" s="177">
        <f>IF(G200="","",G200-G200*COMPASS!$U$15)</f>
        <v>70.659000000000006</v>
      </c>
      <c r="J200" s="293"/>
    </row>
    <row r="201" spans="1:10" ht="15" customHeight="1">
      <c r="A201" s="296" t="s">
        <v>12086</v>
      </c>
      <c r="B201" s="375" t="s">
        <v>216</v>
      </c>
      <c r="C201" s="316" t="s">
        <v>12087</v>
      </c>
      <c r="D201" s="316" t="s">
        <v>12088</v>
      </c>
      <c r="E201" s="521">
        <v>1</v>
      </c>
      <c r="F201" s="780"/>
      <c r="G201" s="486">
        <v>78.510000000000005</v>
      </c>
      <c r="H201" s="177">
        <f>IF(G201="","",G201-G201*COMPASS!$U$15)</f>
        <v>70.659000000000006</v>
      </c>
      <c r="J201" s="293"/>
    </row>
    <row r="202" spans="1:10" ht="15" customHeight="1">
      <c r="A202" s="296" t="s">
        <v>12089</v>
      </c>
      <c r="B202" s="375" t="s">
        <v>467</v>
      </c>
      <c r="C202" s="316" t="s">
        <v>12090</v>
      </c>
      <c r="D202" s="316" t="s">
        <v>12091</v>
      </c>
      <c r="E202" s="521">
        <v>1</v>
      </c>
      <c r="F202" s="780"/>
      <c r="G202" s="486">
        <v>78.510000000000005</v>
      </c>
      <c r="H202" s="177">
        <f>IF(G202="","",G202-G202*COMPASS!$U$15)</f>
        <v>70.659000000000006</v>
      </c>
      <c r="J202" s="293"/>
    </row>
    <row r="203" spans="1:10" ht="15" customHeight="1">
      <c r="A203" s="296" t="s">
        <v>12092</v>
      </c>
      <c r="B203" s="375" t="s">
        <v>216</v>
      </c>
      <c r="C203" s="316" t="s">
        <v>12093</v>
      </c>
      <c r="D203" s="316" t="s">
        <v>12094</v>
      </c>
      <c r="E203" s="521">
        <v>1</v>
      </c>
      <c r="F203" s="780"/>
      <c r="G203" s="486">
        <v>78.510000000000005</v>
      </c>
      <c r="H203" s="177">
        <f>IF(G203="","",G203-G203*COMPASS!$U$15)</f>
        <v>70.659000000000006</v>
      </c>
      <c r="J203" s="293"/>
    </row>
    <row r="204" spans="1:10" ht="15" customHeight="1">
      <c r="A204" s="296" t="s">
        <v>12095</v>
      </c>
      <c r="B204" s="375" t="s">
        <v>216</v>
      </c>
      <c r="C204" s="316" t="s">
        <v>12096</v>
      </c>
      <c r="D204" s="316" t="s">
        <v>12097</v>
      </c>
      <c r="E204" s="521">
        <v>1</v>
      </c>
      <c r="F204" s="784"/>
      <c r="G204" s="486">
        <v>78.510000000000005</v>
      </c>
      <c r="H204" s="177">
        <f>IF(G204="","",G204-G204*COMPASS!$U$15)</f>
        <v>70.659000000000006</v>
      </c>
      <c r="J204" s="293"/>
    </row>
    <row r="205" spans="1:10" ht="15" customHeight="1">
      <c r="A205" s="509" t="s">
        <v>12098</v>
      </c>
      <c r="B205" s="510"/>
      <c r="C205" s="510"/>
      <c r="D205" s="510"/>
      <c r="E205" s="510"/>
      <c r="F205" s="510"/>
      <c r="G205" s="510"/>
      <c r="H205" s="177" t="str">
        <f>IF(G205="","",G205-G205*COMPASS!$U$15)</f>
        <v/>
      </c>
      <c r="J205" s="293"/>
    </row>
    <row r="206" spans="1:10" ht="15" customHeight="1">
      <c r="A206" s="785" t="s">
        <v>11903</v>
      </c>
      <c r="B206" s="375" t="s">
        <v>216</v>
      </c>
      <c r="C206" s="316" t="s">
        <v>11904</v>
      </c>
      <c r="D206" s="316" t="s">
        <v>15820</v>
      </c>
      <c r="E206" s="521">
        <v>1</v>
      </c>
      <c r="F206" s="778"/>
      <c r="G206" s="486">
        <v>51.61</v>
      </c>
      <c r="H206" s="177">
        <f>IF(G206="","",G206-G206*COMPASS!$U$15)</f>
        <v>46.448999999999998</v>
      </c>
      <c r="J206" s="293"/>
    </row>
    <row r="207" spans="1:10" ht="15" customHeight="1">
      <c r="A207" s="785" t="s">
        <v>11900</v>
      </c>
      <c r="B207" s="375" t="s">
        <v>216</v>
      </c>
      <c r="C207" s="316" t="s">
        <v>11901</v>
      </c>
      <c r="D207" s="316" t="s">
        <v>11902</v>
      </c>
      <c r="E207" s="521">
        <v>1</v>
      </c>
      <c r="F207" s="778"/>
      <c r="G207" s="486">
        <v>36.53</v>
      </c>
      <c r="H207" s="177">
        <f>IF(G207="","",G207-G207*COMPASS!$U$15)</f>
        <v>32.877000000000002</v>
      </c>
      <c r="J207" s="293"/>
    </row>
    <row r="208" spans="1:10" ht="15" customHeight="1">
      <c r="A208" s="785" t="s">
        <v>11905</v>
      </c>
      <c r="B208" s="375" t="s">
        <v>216</v>
      </c>
      <c r="C208" s="316" t="s">
        <v>11906</v>
      </c>
      <c r="D208" s="316" t="s">
        <v>11907</v>
      </c>
      <c r="E208" s="521">
        <v>1</v>
      </c>
      <c r="F208" s="778"/>
      <c r="G208" s="486">
        <v>37.590000000000003</v>
      </c>
      <c r="H208" s="177">
        <f>IF(G208="","",G208-G208*COMPASS!$U$15)</f>
        <v>33.831000000000003</v>
      </c>
      <c r="J208" s="293"/>
    </row>
    <row r="209" spans="1:10" ht="15" customHeight="1">
      <c r="A209" s="785" t="s">
        <v>11908</v>
      </c>
      <c r="B209" s="375" t="s">
        <v>216</v>
      </c>
      <c r="C209" s="316" t="s">
        <v>11909</v>
      </c>
      <c r="D209" s="316" t="s">
        <v>11910</v>
      </c>
      <c r="E209" s="521">
        <v>1</v>
      </c>
      <c r="F209" s="778"/>
      <c r="G209" s="486">
        <v>44.77</v>
      </c>
      <c r="H209" s="177">
        <f>IF(G209="","",G209-G209*COMPASS!$U$15)</f>
        <v>40.293000000000006</v>
      </c>
      <c r="J209" s="293"/>
    </row>
    <row r="210" spans="1:10" ht="15" customHeight="1">
      <c r="A210" s="785" t="s">
        <v>11897</v>
      </c>
      <c r="B210" s="375" t="s">
        <v>216</v>
      </c>
      <c r="C210" s="316" t="s">
        <v>11898</v>
      </c>
      <c r="D210" s="316" t="s">
        <v>11899</v>
      </c>
      <c r="E210" s="521">
        <v>1</v>
      </c>
      <c r="F210" s="778"/>
      <c r="G210" s="486">
        <v>66.38</v>
      </c>
      <c r="H210" s="177">
        <f>IF(G210="","",G210-G210*COMPASS!$U$15)</f>
        <v>59.741999999999997</v>
      </c>
      <c r="J210" s="293"/>
    </row>
    <row r="211" spans="1:10" ht="15" customHeight="1">
      <c r="A211" s="296" t="s">
        <v>11911</v>
      </c>
      <c r="B211" s="375" t="s">
        <v>467</v>
      </c>
      <c r="C211" s="316" t="s">
        <v>11912</v>
      </c>
      <c r="D211" s="316" t="s">
        <v>11913</v>
      </c>
      <c r="E211" s="521">
        <v>1</v>
      </c>
      <c r="F211" s="778"/>
      <c r="G211" s="486">
        <v>63.14</v>
      </c>
      <c r="H211" s="177">
        <f>IF(G211="","",G211-G211*COMPASS!$U$15)</f>
        <v>56.826000000000001</v>
      </c>
      <c r="J211" s="293"/>
    </row>
    <row r="212" spans="1:10" ht="15" customHeight="1">
      <c r="A212" s="296" t="s">
        <v>11914</v>
      </c>
      <c r="B212" s="375" t="s">
        <v>216</v>
      </c>
      <c r="C212" s="316" t="s">
        <v>11915</v>
      </c>
      <c r="D212" s="316" t="s">
        <v>11916</v>
      </c>
      <c r="E212" s="521">
        <v>1</v>
      </c>
      <c r="F212" s="778"/>
      <c r="G212" s="486">
        <v>63.65</v>
      </c>
      <c r="H212" s="177">
        <f>IF(G212="","",G212-G212*COMPASS!$U$15)</f>
        <v>57.284999999999997</v>
      </c>
      <c r="J212" s="293"/>
    </row>
    <row r="213" spans="1:10" ht="15" customHeight="1">
      <c r="A213" s="296" t="s">
        <v>14004</v>
      </c>
      <c r="B213" s="375" t="s">
        <v>216</v>
      </c>
      <c r="C213" s="316" t="s">
        <v>14005</v>
      </c>
      <c r="D213" s="316" t="s">
        <v>14006</v>
      </c>
      <c r="E213" s="521">
        <v>1</v>
      </c>
      <c r="F213" s="778"/>
      <c r="G213" s="486">
        <v>62.88</v>
      </c>
      <c r="H213" s="177">
        <f>IF(G213="","",G213-G213*COMPASS!$U$15)</f>
        <v>56.591999999999999</v>
      </c>
      <c r="J213" s="293"/>
    </row>
    <row r="214" spans="1:10" ht="15" customHeight="1">
      <c r="A214" s="296" t="s">
        <v>15821</v>
      </c>
      <c r="B214" s="375" t="s">
        <v>216</v>
      </c>
      <c r="C214" s="316" t="s">
        <v>15822</v>
      </c>
      <c r="D214" s="316" t="s">
        <v>15823</v>
      </c>
      <c r="E214" s="521">
        <v>1</v>
      </c>
      <c r="F214" s="778"/>
      <c r="G214" s="486">
        <v>62.88</v>
      </c>
      <c r="H214" s="177">
        <f>IF(G214="","",G214-G214*COMPASS!$U$15)</f>
        <v>56.591999999999999</v>
      </c>
      <c r="J214" s="293"/>
    </row>
    <row r="215" spans="1:10" ht="15" customHeight="1">
      <c r="A215" s="296" t="s">
        <v>11917</v>
      </c>
      <c r="B215" s="375" t="s">
        <v>216</v>
      </c>
      <c r="C215" s="316" t="s">
        <v>11918</v>
      </c>
      <c r="D215" s="316" t="s">
        <v>12099</v>
      </c>
      <c r="E215" s="521">
        <v>1</v>
      </c>
      <c r="F215" s="778"/>
      <c r="G215" s="486">
        <v>82.11</v>
      </c>
      <c r="H215" s="177">
        <f>IF(G215="","",G215-G215*COMPASS!$U$15)</f>
        <v>73.899000000000001</v>
      </c>
      <c r="J215" s="293"/>
    </row>
    <row r="216" spans="1:10" ht="15" customHeight="1">
      <c r="A216" s="296" t="s">
        <v>15824</v>
      </c>
      <c r="B216" s="375" t="s">
        <v>216</v>
      </c>
      <c r="C216" s="316" t="s">
        <v>15825</v>
      </c>
      <c r="D216" s="316" t="s">
        <v>15826</v>
      </c>
      <c r="E216" s="521">
        <v>1</v>
      </c>
      <c r="F216" s="778"/>
      <c r="G216" s="486">
        <v>82.11</v>
      </c>
      <c r="H216" s="177">
        <f>IF(G216="","",G216-G216*COMPASS!$U$15)</f>
        <v>73.899000000000001</v>
      </c>
      <c r="J216" s="293"/>
    </row>
    <row r="217" spans="1:10" ht="15" customHeight="1">
      <c r="A217" s="296" t="s">
        <v>12100</v>
      </c>
      <c r="B217" s="375" t="s">
        <v>216</v>
      </c>
      <c r="C217" s="316" t="s">
        <v>12101</v>
      </c>
      <c r="D217" s="316" t="s">
        <v>12102</v>
      </c>
      <c r="E217" s="521">
        <v>1</v>
      </c>
      <c r="F217" s="778"/>
      <c r="G217" s="486">
        <v>108.31</v>
      </c>
      <c r="H217" s="177">
        <f>IF(G217="","",G217-G217*COMPASS!$U$15)</f>
        <v>97.478999999999999</v>
      </c>
      <c r="J217" s="293"/>
    </row>
    <row r="218" spans="1:10" ht="15" customHeight="1">
      <c r="A218" s="1214" t="s">
        <v>14007</v>
      </c>
      <c r="B218" s="510"/>
      <c r="C218" s="510"/>
      <c r="D218" s="510"/>
      <c r="E218" s="510"/>
      <c r="F218" s="510"/>
      <c r="G218" s="777"/>
      <c r="H218" s="177" t="str">
        <f>IF(G218="","",G218-G218*COMPASS!$U$15)</f>
        <v/>
      </c>
      <c r="J218" s="293"/>
    </row>
    <row r="219" spans="1:10" ht="15" customHeight="1">
      <c r="A219" s="296" t="s">
        <v>9901</v>
      </c>
      <c r="B219" s="407" t="s">
        <v>216</v>
      </c>
      <c r="C219" s="316" t="s">
        <v>9902</v>
      </c>
      <c r="D219" s="316" t="s">
        <v>14008</v>
      </c>
      <c r="E219" s="521">
        <v>1</v>
      </c>
      <c r="F219" s="780"/>
      <c r="G219" s="486">
        <v>271.45999999999998</v>
      </c>
      <c r="H219" s="177">
        <f>IF(G219="","",G219-G219*COMPASS!$U$15)</f>
        <v>244.31399999999996</v>
      </c>
      <c r="J219" s="293"/>
    </row>
    <row r="220" spans="1:10" ht="15" customHeight="1">
      <c r="A220" s="296" t="s">
        <v>4328</v>
      </c>
      <c r="B220" s="375" t="s">
        <v>216</v>
      </c>
      <c r="C220" s="316" t="s">
        <v>4334</v>
      </c>
      <c r="D220" s="316" t="s">
        <v>14009</v>
      </c>
      <c r="E220" s="521">
        <v>1</v>
      </c>
      <c r="F220" s="780"/>
      <c r="G220" s="486">
        <v>97.62</v>
      </c>
      <c r="H220" s="177">
        <f>IF(G220="","",G220-G220*COMPASS!$U$15)</f>
        <v>87.858000000000004</v>
      </c>
      <c r="J220" s="293"/>
    </row>
    <row r="221" spans="1:10" ht="15" customHeight="1">
      <c r="A221" s="296" t="s">
        <v>4327</v>
      </c>
      <c r="B221" s="375" t="s">
        <v>216</v>
      </c>
      <c r="C221" s="316" t="s">
        <v>4333</v>
      </c>
      <c r="D221" s="316" t="s">
        <v>14010</v>
      </c>
      <c r="E221" s="521">
        <v>1</v>
      </c>
      <c r="F221" s="780"/>
      <c r="G221" s="486">
        <v>233.84</v>
      </c>
      <c r="H221" s="177">
        <f>IF(G221="","",G221-G221*COMPASS!$U$15)</f>
        <v>210.45600000000002</v>
      </c>
      <c r="J221" s="293"/>
    </row>
    <row r="222" spans="1:10" ht="15" customHeight="1">
      <c r="A222" s="296" t="s">
        <v>4329</v>
      </c>
      <c r="B222" s="375" t="s">
        <v>216</v>
      </c>
      <c r="C222" s="316" t="s">
        <v>4335</v>
      </c>
      <c r="D222" s="316" t="s">
        <v>14011</v>
      </c>
      <c r="E222" s="521">
        <v>1</v>
      </c>
      <c r="F222" s="780"/>
      <c r="G222" s="486">
        <v>81.14</v>
      </c>
      <c r="H222" s="177">
        <f>IF(G222="","",G222-G222*COMPASS!$U$15)</f>
        <v>73.025999999999996</v>
      </c>
      <c r="J222" s="293"/>
    </row>
    <row r="223" spans="1:10" ht="15" customHeight="1">
      <c r="A223" s="296" t="s">
        <v>7594</v>
      </c>
      <c r="B223" s="375" t="s">
        <v>216</v>
      </c>
      <c r="C223" s="316" t="s">
        <v>7595</v>
      </c>
      <c r="D223" s="316" t="s">
        <v>14012</v>
      </c>
      <c r="E223" s="521">
        <v>1</v>
      </c>
      <c r="F223" s="780"/>
      <c r="G223" s="486">
        <v>463.08</v>
      </c>
      <c r="H223" s="177">
        <f>IF(G223="","",G223-G223*COMPASS!$U$15)</f>
        <v>416.77199999999999</v>
      </c>
      <c r="J223" s="293"/>
    </row>
    <row r="224" spans="1:10" ht="15" customHeight="1">
      <c r="A224" s="509" t="s">
        <v>12103</v>
      </c>
      <c r="B224" s="510"/>
      <c r="C224" s="510"/>
      <c r="D224" s="510"/>
      <c r="E224" s="510"/>
      <c r="F224" s="510"/>
      <c r="G224" s="777"/>
      <c r="H224" s="177" t="str">
        <f>IF(G224="","",G224-G224*COMPASS!$U$15)</f>
        <v/>
      </c>
      <c r="J224" s="293"/>
    </row>
    <row r="225" spans="1:10" ht="15" customHeight="1">
      <c r="A225" s="296" t="s">
        <v>174</v>
      </c>
      <c r="B225" s="375" t="s">
        <v>216</v>
      </c>
      <c r="C225" s="316" t="s">
        <v>6982</v>
      </c>
      <c r="D225" s="316" t="s">
        <v>9896</v>
      </c>
      <c r="E225" s="521">
        <v>1</v>
      </c>
      <c r="F225" s="780"/>
      <c r="G225" s="486">
        <v>48.12</v>
      </c>
      <c r="H225" s="177">
        <f>IF(G225="","",G225-G225*COMPASS!$U$15)</f>
        <v>43.308</v>
      </c>
      <c r="J225" s="293"/>
    </row>
    <row r="226" spans="1:10" ht="15" customHeight="1">
      <c r="A226" s="352" t="s">
        <v>11834</v>
      </c>
      <c r="B226" s="375" t="s">
        <v>216</v>
      </c>
      <c r="C226" s="316" t="s">
        <v>9889</v>
      </c>
      <c r="D226" s="316" t="s">
        <v>14013</v>
      </c>
      <c r="E226" s="521">
        <v>1</v>
      </c>
      <c r="F226" s="780"/>
      <c r="G226" s="486">
        <v>124.36</v>
      </c>
      <c r="H226" s="177">
        <f>IF(G226="","",G226-G226*COMPASS!$U$15)</f>
        <v>111.92400000000001</v>
      </c>
      <c r="J226" s="293"/>
    </row>
    <row r="227" spans="1:10" ht="15" customHeight="1">
      <c r="A227" s="352" t="s">
        <v>8421</v>
      </c>
      <c r="B227" s="375" t="s">
        <v>216</v>
      </c>
      <c r="C227" s="316" t="s">
        <v>8422</v>
      </c>
      <c r="D227" s="316" t="s">
        <v>9887</v>
      </c>
      <c r="E227" s="521">
        <v>1</v>
      </c>
      <c r="F227" s="780"/>
      <c r="G227" s="486">
        <v>186.21</v>
      </c>
      <c r="H227" s="177">
        <f>IF(G227="","",G227-G227*COMPASS!$U$15)</f>
        <v>167.589</v>
      </c>
      <c r="J227" s="293"/>
    </row>
    <row r="228" spans="1:10" ht="15" customHeight="1">
      <c r="A228" s="352" t="s">
        <v>15827</v>
      </c>
      <c r="B228" s="375" t="s">
        <v>216</v>
      </c>
      <c r="C228" s="316" t="s">
        <v>15828</v>
      </c>
      <c r="D228" s="316" t="s">
        <v>15829</v>
      </c>
      <c r="E228" s="521">
        <v>1</v>
      </c>
      <c r="F228" s="780"/>
      <c r="G228" s="486">
        <v>243.47</v>
      </c>
      <c r="H228" s="177">
        <f>IF(G228="","",G228-G228*COMPASS!$U$15)</f>
        <v>219.12299999999999</v>
      </c>
      <c r="J228" s="293"/>
    </row>
    <row r="229" spans="1:10" ht="15" customHeight="1">
      <c r="A229" s="296" t="s">
        <v>7592</v>
      </c>
      <c r="B229" s="375" t="s">
        <v>216</v>
      </c>
      <c r="C229" s="316" t="s">
        <v>7593</v>
      </c>
      <c r="D229" s="316" t="s">
        <v>15830</v>
      </c>
      <c r="E229" s="521">
        <v>1</v>
      </c>
      <c r="F229" s="780"/>
      <c r="G229" s="486">
        <v>169.6</v>
      </c>
      <c r="H229" s="177">
        <f>IF(G229="","",G229-G229*COMPASS!$U$15)</f>
        <v>152.63999999999999</v>
      </c>
      <c r="J229" s="293"/>
    </row>
    <row r="230" spans="1:10" ht="15" customHeight="1">
      <c r="A230" s="352" t="s">
        <v>9888</v>
      </c>
      <c r="B230" s="375" t="s">
        <v>216</v>
      </c>
      <c r="C230" s="316" t="s">
        <v>9889</v>
      </c>
      <c r="D230" s="316" t="s">
        <v>15831</v>
      </c>
      <c r="E230" s="521">
        <v>1</v>
      </c>
      <c r="F230" s="780"/>
      <c r="G230" s="486">
        <v>124.36</v>
      </c>
      <c r="H230" s="177">
        <f>IF(G230="","",G230-G230*COMPASS!$U$15)</f>
        <v>111.92400000000001</v>
      </c>
      <c r="J230" s="293"/>
    </row>
    <row r="231" spans="1:10" ht="15" customHeight="1">
      <c r="A231" s="296" t="s">
        <v>1590</v>
      </c>
      <c r="B231" s="375" t="s">
        <v>216</v>
      </c>
      <c r="C231" s="316" t="s">
        <v>1591</v>
      </c>
      <c r="D231" s="316" t="s">
        <v>9890</v>
      </c>
      <c r="E231" s="521">
        <v>1</v>
      </c>
      <c r="F231" s="780"/>
      <c r="G231" s="486">
        <v>118.6</v>
      </c>
      <c r="H231" s="177">
        <f>IF(G231="","",G231-G231*COMPASS!$U$15)</f>
        <v>106.74</v>
      </c>
      <c r="J231" s="293"/>
    </row>
    <row r="232" spans="1:10" ht="15" customHeight="1">
      <c r="A232" s="296" t="s">
        <v>5897</v>
      </c>
      <c r="B232" s="375" t="s">
        <v>216</v>
      </c>
      <c r="C232" s="316" t="s">
        <v>4699</v>
      </c>
      <c r="D232" s="316" t="s">
        <v>12104</v>
      </c>
      <c r="E232" s="521">
        <v>1</v>
      </c>
      <c r="F232" s="780"/>
      <c r="G232" s="486">
        <v>50.68</v>
      </c>
      <c r="H232" s="177">
        <f>IF(G232="","",G232-G232*COMPASS!$U$15)</f>
        <v>45.612000000000002</v>
      </c>
      <c r="J232" s="293"/>
    </row>
    <row r="233" spans="1:10" ht="15" customHeight="1">
      <c r="A233" s="296" t="s">
        <v>9897</v>
      </c>
      <c r="B233" s="375" t="s">
        <v>216</v>
      </c>
      <c r="C233" s="316" t="s">
        <v>9898</v>
      </c>
      <c r="D233" s="316" t="s">
        <v>15832</v>
      </c>
      <c r="E233" s="521">
        <v>1</v>
      </c>
      <c r="F233" s="780"/>
      <c r="G233" s="486">
        <v>58.94</v>
      </c>
      <c r="H233" s="177">
        <f>IF(G233="","",G233-G233*COMPASS!$U$15)</f>
        <v>53.045999999999999</v>
      </c>
      <c r="J233" s="293"/>
    </row>
    <row r="234" spans="1:10" ht="15" customHeight="1">
      <c r="A234" s="296" t="s">
        <v>9899</v>
      </c>
      <c r="B234" s="375" t="s">
        <v>216</v>
      </c>
      <c r="C234" s="316" t="s">
        <v>9900</v>
      </c>
      <c r="D234" s="316" t="s">
        <v>15833</v>
      </c>
      <c r="E234" s="521">
        <v>1</v>
      </c>
      <c r="F234" s="780"/>
      <c r="G234" s="486">
        <v>119.75</v>
      </c>
      <c r="H234" s="177">
        <f>IF(G234="","",G234-G234*COMPASS!$U$15)</f>
        <v>107.77500000000001</v>
      </c>
      <c r="J234" s="293"/>
    </row>
    <row r="235" spans="1:10" ht="15" customHeight="1">
      <c r="A235" s="509" t="s">
        <v>479</v>
      </c>
      <c r="B235" s="510"/>
      <c r="C235" s="510"/>
      <c r="D235" s="510"/>
      <c r="E235" s="510"/>
      <c r="F235" s="510"/>
      <c r="G235" s="777"/>
      <c r="H235" s="177" t="str">
        <f>IF(G235="","",G235-G235*COMPASS!$U$15)</f>
        <v/>
      </c>
      <c r="J235" s="293"/>
    </row>
    <row r="236" spans="1:10" ht="15" customHeight="1">
      <c r="A236" s="296" t="s">
        <v>556</v>
      </c>
      <c r="B236" s="375" t="s">
        <v>216</v>
      </c>
      <c r="C236" s="316" t="s">
        <v>1592</v>
      </c>
      <c r="D236" s="316" t="s">
        <v>9894</v>
      </c>
      <c r="E236" s="521">
        <v>1</v>
      </c>
      <c r="F236" s="780"/>
      <c r="G236" s="486">
        <v>270.39999999999998</v>
      </c>
      <c r="H236" s="177">
        <f>IF(G236="","",G236-G236*COMPASS!$U$15)</f>
        <v>243.35999999999999</v>
      </c>
      <c r="J236" s="293"/>
    </row>
    <row r="237" spans="1:10" ht="16.8">
      <c r="A237" s="296" t="s">
        <v>241</v>
      </c>
      <c r="B237" s="375" t="s">
        <v>216</v>
      </c>
      <c r="C237" s="316" t="s">
        <v>1593</v>
      </c>
      <c r="D237" s="316" t="s">
        <v>9895</v>
      </c>
      <c r="E237" s="521">
        <v>1</v>
      </c>
      <c r="F237" s="780"/>
      <c r="G237" s="486">
        <v>383.45</v>
      </c>
      <c r="H237" s="177">
        <f>IF(G237="","",G237-G237*COMPASS!$U$15)</f>
        <v>345.10500000000002</v>
      </c>
    </row>
    <row r="238" spans="1:10" ht="16.8">
      <c r="A238" s="296" t="s">
        <v>646</v>
      </c>
      <c r="B238" s="375" t="s">
        <v>216</v>
      </c>
      <c r="C238" s="316" t="s">
        <v>1594</v>
      </c>
      <c r="D238" s="316" t="s">
        <v>9893</v>
      </c>
      <c r="E238" s="522">
        <v>1</v>
      </c>
      <c r="F238" s="780"/>
      <c r="G238" s="486">
        <v>362.29</v>
      </c>
      <c r="H238" s="177">
        <f>IF(G238="","",G238-G238*COMPASS!$U$15)</f>
        <v>326.06100000000004</v>
      </c>
    </row>
    <row r="239" spans="1:10" ht="16.8">
      <c r="A239" s="296" t="s">
        <v>95</v>
      </c>
      <c r="B239" s="375" t="s">
        <v>216</v>
      </c>
      <c r="C239" s="316" t="s">
        <v>1595</v>
      </c>
      <c r="D239" s="316" t="s">
        <v>11833</v>
      </c>
      <c r="E239" s="521">
        <v>1</v>
      </c>
      <c r="F239" s="780"/>
      <c r="G239" s="486">
        <v>724.36</v>
      </c>
      <c r="H239" s="177">
        <f>IF(G239="","",G239-G239*COMPASS!$U$15)</f>
        <v>651.92399999999998</v>
      </c>
    </row>
    <row r="240" spans="1:10" ht="16.8">
      <c r="A240" s="296" t="s">
        <v>97</v>
      </c>
      <c r="B240" s="375" t="s">
        <v>216</v>
      </c>
      <c r="C240" s="316" t="s">
        <v>1597</v>
      </c>
      <c r="D240" s="316" t="s">
        <v>9892</v>
      </c>
      <c r="E240" s="522">
        <v>1</v>
      </c>
      <c r="F240" s="780"/>
      <c r="G240" s="486">
        <v>161.94999999999999</v>
      </c>
      <c r="H240" s="177">
        <f>IF(G240="","",G240-G240*COMPASS!$U$15)</f>
        <v>145.755</v>
      </c>
    </row>
    <row r="241" spans="1:8" ht="16.8">
      <c r="A241" s="296" t="s">
        <v>96</v>
      </c>
      <c r="B241" s="375" t="s">
        <v>216</v>
      </c>
      <c r="C241" s="316" t="s">
        <v>1596</v>
      </c>
      <c r="D241" s="316" t="s">
        <v>9891</v>
      </c>
      <c r="E241" s="521">
        <v>1</v>
      </c>
      <c r="F241" s="780"/>
      <c r="G241" s="486">
        <v>161.94999999999999</v>
      </c>
      <c r="H241" s="177">
        <f>IF(G241="","",G241-G241*COMPASS!$U$15)</f>
        <v>145.755</v>
      </c>
    </row>
    <row r="242" spans="1:8">
      <c r="A242" s="509" t="s">
        <v>134</v>
      </c>
      <c r="B242" s="510"/>
      <c r="C242" s="510"/>
      <c r="D242" s="510"/>
      <c r="E242" s="510"/>
      <c r="F242" s="510"/>
      <c r="G242" s="786"/>
      <c r="H242" s="177" t="str">
        <f>IF(G242="","",G242-G242*COMPASS!$U$15)</f>
        <v/>
      </c>
    </row>
    <row r="243" spans="1:8" ht="16.8">
      <c r="A243" s="296" t="s">
        <v>411</v>
      </c>
      <c r="B243" s="375" t="s">
        <v>467</v>
      </c>
      <c r="C243" s="316" t="s">
        <v>8692</v>
      </c>
      <c r="D243" s="316" t="s">
        <v>9907</v>
      </c>
      <c r="E243" s="521">
        <v>1</v>
      </c>
      <c r="F243" s="780"/>
      <c r="G243" s="486">
        <v>49.754199999999997</v>
      </c>
      <c r="H243" s="177">
        <f>IF(G243="","",G243-G243*COMPASS!$U$15)</f>
        <v>44.778779999999998</v>
      </c>
    </row>
    <row r="244" spans="1:8" ht="16.8">
      <c r="A244" s="296" t="s">
        <v>143</v>
      </c>
      <c r="B244" s="375" t="s">
        <v>467</v>
      </c>
      <c r="C244" s="316" t="s">
        <v>12105</v>
      </c>
      <c r="D244" s="316" t="s">
        <v>9908</v>
      </c>
      <c r="E244" s="521">
        <v>1</v>
      </c>
      <c r="F244" s="780"/>
      <c r="G244" s="486">
        <v>63.358000000000004</v>
      </c>
      <c r="H244" s="177">
        <f>IF(G244="","",G244-G244*COMPASS!$U$15)</f>
        <v>57.022200000000005</v>
      </c>
    </row>
    <row r="245" spans="1:8" ht="16.8">
      <c r="A245" s="296" t="s">
        <v>144</v>
      </c>
      <c r="B245" s="375" t="s">
        <v>467</v>
      </c>
      <c r="C245" s="316" t="s">
        <v>8693</v>
      </c>
      <c r="D245" s="316" t="s">
        <v>9909</v>
      </c>
      <c r="E245" s="521">
        <v>1</v>
      </c>
      <c r="F245" s="780"/>
      <c r="G245" s="486">
        <v>40.732400000000005</v>
      </c>
      <c r="H245" s="177">
        <f>IF(G245="","",G245-G245*COMPASS!$U$15)</f>
        <v>36.659160000000007</v>
      </c>
    </row>
    <row r="246" spans="1:8" ht="16.8">
      <c r="A246" s="781" t="s">
        <v>7883</v>
      </c>
      <c r="B246" s="375" t="s">
        <v>216</v>
      </c>
      <c r="C246" s="316" t="s">
        <v>8694</v>
      </c>
      <c r="D246" s="316" t="s">
        <v>9910</v>
      </c>
      <c r="E246" s="521">
        <v>1</v>
      </c>
      <c r="F246" s="780"/>
      <c r="G246" s="486">
        <v>31.679000000000002</v>
      </c>
      <c r="H246" s="177">
        <f>IF(G246="","",G246-G246*COMPASS!$U$15)</f>
        <v>28.511100000000003</v>
      </c>
    </row>
    <row r="247" spans="1:8">
      <c r="A247" s="509" t="s">
        <v>8695</v>
      </c>
      <c r="B247" s="510"/>
      <c r="C247" s="510"/>
      <c r="D247" s="510"/>
      <c r="E247" s="510"/>
      <c r="F247" s="510"/>
      <c r="G247" s="510"/>
      <c r="H247" s="177" t="str">
        <f>IF(G247="","",G247-G247*COMPASS!$U$15)</f>
        <v/>
      </c>
    </row>
    <row r="248" spans="1:8" ht="16.8">
      <c r="A248" s="296" t="s">
        <v>15834</v>
      </c>
      <c r="B248" s="375" t="s">
        <v>216</v>
      </c>
      <c r="C248" s="316" t="s">
        <v>15835</v>
      </c>
      <c r="D248" s="316" t="s">
        <v>15836</v>
      </c>
      <c r="E248" s="521">
        <v>1</v>
      </c>
      <c r="F248" s="784"/>
      <c r="G248" s="486">
        <v>279.99</v>
      </c>
      <c r="H248" s="177">
        <f>IF(G248="","",G248-G248*COMPASS!$U$15)</f>
        <v>251.99100000000001</v>
      </c>
    </row>
    <row r="249" spans="1:8">
      <c r="A249" s="509" t="s">
        <v>9605</v>
      </c>
      <c r="B249" s="510"/>
      <c r="C249" s="510"/>
      <c r="D249" s="510"/>
      <c r="E249" s="510"/>
      <c r="F249" s="510"/>
      <c r="G249" s="510"/>
      <c r="H249" s="177" t="str">
        <f>IF(G249="","",G249-G249*COMPASS!$U$15)</f>
        <v/>
      </c>
    </row>
    <row r="250" spans="1:8" ht="16.8">
      <c r="A250" s="346" t="s">
        <v>9911</v>
      </c>
      <c r="B250" s="375" t="s">
        <v>216</v>
      </c>
      <c r="C250" s="316" t="s">
        <v>9912</v>
      </c>
      <c r="D250" s="316" t="s">
        <v>9913</v>
      </c>
      <c r="E250" s="521">
        <v>1</v>
      </c>
      <c r="F250" s="784"/>
      <c r="G250" s="486">
        <v>101.78</v>
      </c>
      <c r="H250" s="177">
        <f>IF(G250="","",G250-G250*COMPASS!$U$15)</f>
        <v>91.602000000000004</v>
      </c>
    </row>
    <row r="251" spans="1:8" ht="16.8">
      <c r="A251" s="346" t="s">
        <v>9914</v>
      </c>
      <c r="B251" s="375" t="s">
        <v>216</v>
      </c>
      <c r="C251" s="316" t="s">
        <v>9915</v>
      </c>
      <c r="D251" s="316" t="s">
        <v>9916</v>
      </c>
      <c r="E251" s="521">
        <v>1</v>
      </c>
      <c r="F251" s="787"/>
      <c r="G251" s="486">
        <v>154.41</v>
      </c>
      <c r="H251" s="177">
        <f>IF(G251="","",G251-G251*COMPASS!$U$15)</f>
        <v>138.96899999999999</v>
      </c>
    </row>
    <row r="252" spans="1:8">
      <c r="A252" s="346" t="s">
        <v>9917</v>
      </c>
      <c r="B252" s="375" t="s">
        <v>216</v>
      </c>
      <c r="C252" s="316" t="s">
        <v>9918</v>
      </c>
      <c r="D252" s="316" t="s">
        <v>9919</v>
      </c>
      <c r="E252" s="521">
        <v>1</v>
      </c>
      <c r="F252" s="778"/>
      <c r="G252" s="486">
        <v>29.99</v>
      </c>
      <c r="H252" s="177">
        <f>IF(G252="","",G252-G252*COMPASS!$U$15)</f>
        <v>26.991</v>
      </c>
    </row>
    <row r="253" spans="1:8">
      <c r="A253" s="781" t="s">
        <v>9606</v>
      </c>
      <c r="B253" s="375" t="s">
        <v>216</v>
      </c>
      <c r="C253" s="316" t="s">
        <v>9607</v>
      </c>
      <c r="D253" s="316" t="s">
        <v>9920</v>
      </c>
      <c r="E253" s="521">
        <v>1</v>
      </c>
      <c r="F253" s="778"/>
      <c r="G253" s="486">
        <v>12.95</v>
      </c>
      <c r="H253" s="177">
        <f>IF(G253="","",G253-G253*COMPASS!$U$15)</f>
        <v>11.654999999999999</v>
      </c>
    </row>
    <row r="254" spans="1:8">
      <c r="A254" s="781" t="s">
        <v>9608</v>
      </c>
      <c r="B254" s="375" t="s">
        <v>467</v>
      </c>
      <c r="C254" s="316" t="s">
        <v>9609</v>
      </c>
      <c r="D254" s="316" t="s">
        <v>9921</v>
      </c>
      <c r="E254" s="521">
        <v>1</v>
      </c>
      <c r="F254" s="788"/>
      <c r="G254" s="486">
        <v>15</v>
      </c>
      <c r="H254" s="177">
        <f>IF(G254="","",G254-G254*COMPASS!$U$15)</f>
        <v>13.5</v>
      </c>
    </row>
  </sheetData>
  <sheetProtection algorithmName="SHA-512" hashValue="4kJMzsekioxKFE5R/sRL4pSPPQSvEuuvUJetGAeZItRS05eu/76aIjltWSl3GZOUmt/5EKdwDk7vQdL+7xz/YQ==" saltValue="ejvo8OoQG06pDqqwcNJ/jA==" spinCount="100000" sheet="1"/>
  <mergeCells count="1">
    <mergeCell ref="D1:G1"/>
  </mergeCells>
  <phoneticPr fontId="21"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5" customWidth="1"/>
    <col min="2" max="2" width="2.5546875" style="89" customWidth="1"/>
    <col min="3" max="3" width="13.44140625" style="95" customWidth="1"/>
    <col min="4" max="4" width="44.5546875" style="133" customWidth="1"/>
    <col min="5" max="5" width="3.5546875" style="482" customWidth="1"/>
    <col min="6" max="6" width="4.5546875" style="482" customWidth="1"/>
    <col min="7" max="7" width="9" style="433" bestFit="1" customWidth="1"/>
    <col min="8" max="8" width="10.44140625" style="483" bestFit="1" customWidth="1"/>
    <col min="9" max="9" width="13.44140625" style="49" customWidth="1"/>
    <col min="10" max="10" width="10" style="49" bestFit="1" customWidth="1"/>
    <col min="11" max="16384" width="9.44140625" style="49"/>
  </cols>
  <sheetData>
    <row r="1" spans="1:10" ht="13.5" customHeight="1">
      <c r="A1" s="53" t="str">
        <f>'LS CABLE'!A1</f>
        <v>Listino Febbraio26</v>
      </c>
      <c r="B1" s="81"/>
      <c r="C1" s="92"/>
      <c r="D1" s="1376" t="s">
        <v>11933</v>
      </c>
      <c r="E1" s="1377"/>
      <c r="F1" s="1377"/>
      <c r="G1" s="1377"/>
      <c r="H1" s="157"/>
    </row>
    <row r="2" spans="1:10" ht="13.5" customHeight="1" thickBot="1">
      <c r="A2" s="55"/>
      <c r="B2" s="83"/>
      <c r="C2" s="93"/>
      <c r="D2" s="46"/>
      <c r="E2" s="85"/>
      <c r="F2" s="85"/>
      <c r="G2" s="349"/>
      <c r="H2" s="166" t="s">
        <v>190</v>
      </c>
    </row>
    <row r="3" spans="1:10" ht="24" customHeight="1">
      <c r="A3" s="159" t="s">
        <v>12569</v>
      </c>
      <c r="B3" s="34"/>
      <c r="C3" s="474"/>
      <c r="D3" s="475"/>
      <c r="E3" s="617"/>
      <c r="F3" s="617"/>
      <c r="G3" s="350"/>
      <c r="H3" s="476"/>
    </row>
    <row r="4" spans="1:10" s="67" customFormat="1" ht="12.75" customHeight="1">
      <c r="A4" s="160" t="str">
        <f>'LS CABLE'!A4</f>
        <v>Cod. Compass</v>
      </c>
      <c r="B4" s="477"/>
      <c r="C4" s="478" t="s">
        <v>217</v>
      </c>
      <c r="D4" s="479" t="s">
        <v>219</v>
      </c>
      <c r="E4" s="618" t="s">
        <v>490</v>
      </c>
      <c r="F4" s="618"/>
      <c r="G4" s="351" t="s">
        <v>189</v>
      </c>
      <c r="H4" s="480" t="s">
        <v>491</v>
      </c>
    </row>
    <row r="5" spans="1:10" ht="27.6" customHeight="1">
      <c r="A5" s="989" t="s">
        <v>1371</v>
      </c>
      <c r="B5" s="990"/>
      <c r="C5" s="990"/>
      <c r="D5" s="991"/>
      <c r="E5" s="990"/>
      <c r="F5" s="992"/>
      <c r="G5" s="990"/>
      <c r="H5" s="481" t="str">
        <f>IF(G5="","",G5-G5*COMPASS!#REF!)</f>
        <v/>
      </c>
    </row>
    <row r="6" spans="1:10" ht="15.6" customHeight="1">
      <c r="A6" s="993" t="s">
        <v>12570</v>
      </c>
      <c r="B6" s="994"/>
      <c r="C6" s="995"/>
      <c r="D6" s="996"/>
      <c r="E6" s="996"/>
      <c r="F6" s="997"/>
      <c r="G6" s="998"/>
      <c r="H6" s="156" t="str">
        <f>IF(G6="","",G6-G6*COMPASS!$U$19)</f>
        <v/>
      </c>
    </row>
    <row r="7" spans="1:10" ht="15.6" customHeight="1">
      <c r="A7" s="36" t="s">
        <v>12571</v>
      </c>
      <c r="B7" s="999" t="s">
        <v>467</v>
      </c>
      <c r="C7" s="38" t="s">
        <v>12572</v>
      </c>
      <c r="D7" s="37" t="s">
        <v>14729</v>
      </c>
      <c r="E7" s="800">
        <v>1</v>
      </c>
      <c r="F7" s="1000"/>
      <c r="G7" s="1001">
        <v>75.076000000000008</v>
      </c>
      <c r="H7" s="156">
        <f>IF(G7="","",G7-G7*COMPASS!$U$19)</f>
        <v>75.076000000000008</v>
      </c>
      <c r="J7" s="52"/>
    </row>
    <row r="8" spans="1:10" ht="15.6" customHeight="1">
      <c r="A8" s="36" t="s">
        <v>12573</v>
      </c>
      <c r="B8" s="999" t="s">
        <v>467</v>
      </c>
      <c r="C8" s="38" t="s">
        <v>12574</v>
      </c>
      <c r="D8" s="37" t="s">
        <v>14730</v>
      </c>
      <c r="E8" s="800">
        <v>1</v>
      </c>
      <c r="F8" s="1000"/>
      <c r="G8" s="1001">
        <v>80.447000000000003</v>
      </c>
      <c r="H8" s="156">
        <f>IF(G8="","",G8-G8*COMPASS!$U$19)</f>
        <v>80.447000000000003</v>
      </c>
      <c r="J8" s="52"/>
    </row>
    <row r="9" spans="1:10" ht="15.6" customHeight="1">
      <c r="A9" s="36" t="s">
        <v>12575</v>
      </c>
      <c r="B9" s="999" t="s">
        <v>467</v>
      </c>
      <c r="C9" s="38" t="s">
        <v>12576</v>
      </c>
      <c r="D9" s="37" t="s">
        <v>14731</v>
      </c>
      <c r="E9" s="800">
        <v>1</v>
      </c>
      <c r="F9" s="1000"/>
      <c r="G9" s="1001">
        <v>25.56</v>
      </c>
      <c r="H9" s="156">
        <f>IF(G9="","",G9-G9*COMPASS!$U$19)</f>
        <v>25.56</v>
      </c>
      <c r="J9" s="52"/>
    </row>
    <row r="10" spans="1:10" ht="15.6" customHeight="1">
      <c r="A10" s="36" t="s">
        <v>12577</v>
      </c>
      <c r="B10" s="999" t="s">
        <v>467</v>
      </c>
      <c r="C10" s="38" t="s">
        <v>12578</v>
      </c>
      <c r="D10" s="37" t="s">
        <v>14732</v>
      </c>
      <c r="E10" s="800">
        <v>1</v>
      </c>
      <c r="F10" s="1000"/>
      <c r="G10" s="1001">
        <v>36.72</v>
      </c>
      <c r="H10" s="156">
        <f>IF(G10="","",G10-G10*COMPASS!$U$19)</f>
        <v>36.72</v>
      </c>
      <c r="J10" s="52"/>
    </row>
    <row r="11" spans="1:10" ht="15.6" customHeight="1">
      <c r="A11" s="36" t="s">
        <v>12579</v>
      </c>
      <c r="B11" s="999" t="s">
        <v>467</v>
      </c>
      <c r="C11" s="38" t="s">
        <v>12580</v>
      </c>
      <c r="D11" s="37" t="s">
        <v>14733</v>
      </c>
      <c r="E11" s="800">
        <v>1</v>
      </c>
      <c r="F11" s="1000"/>
      <c r="G11" s="1001">
        <v>122.91200000000001</v>
      </c>
      <c r="H11" s="156">
        <f>IF(G11="","",G11-G11*COMPASS!$U$19)</f>
        <v>122.91200000000001</v>
      </c>
      <c r="J11" s="52"/>
    </row>
    <row r="12" spans="1:10" ht="15.6" customHeight="1">
      <c r="A12" s="36" t="s">
        <v>12581</v>
      </c>
      <c r="B12" s="999" t="s">
        <v>467</v>
      </c>
      <c r="C12" s="38" t="s">
        <v>12582</v>
      </c>
      <c r="D12" s="37" t="s">
        <v>14734</v>
      </c>
      <c r="E12" s="800">
        <v>1</v>
      </c>
      <c r="F12" s="1000"/>
      <c r="G12" s="1001">
        <v>122.91200000000001</v>
      </c>
      <c r="H12" s="156">
        <f>IF(G12="","",G12-G12*COMPASS!$U$19)</f>
        <v>122.91200000000001</v>
      </c>
      <c r="J12" s="52"/>
    </row>
    <row r="13" spans="1:10" ht="15.6" customHeight="1">
      <c r="A13" s="36" t="s">
        <v>12583</v>
      </c>
      <c r="B13" s="999" t="s">
        <v>467</v>
      </c>
      <c r="C13" s="38" t="s">
        <v>12584</v>
      </c>
      <c r="D13" s="37" t="s">
        <v>14735</v>
      </c>
      <c r="E13" s="800">
        <v>1</v>
      </c>
      <c r="F13" s="1000"/>
      <c r="G13" s="1001">
        <v>80.447000000000003</v>
      </c>
      <c r="H13" s="156">
        <f>IF(G13="","",G13-G13*COMPASS!$U$19)</f>
        <v>80.447000000000003</v>
      </c>
      <c r="J13" s="52"/>
    </row>
    <row r="14" spans="1:10" ht="15.6" customHeight="1">
      <c r="A14" s="36" t="s">
        <v>12585</v>
      </c>
      <c r="B14" s="999" t="s">
        <v>467</v>
      </c>
      <c r="C14" s="38" t="s">
        <v>12586</v>
      </c>
      <c r="D14" s="37" t="s">
        <v>14736</v>
      </c>
      <c r="E14" s="800">
        <v>1</v>
      </c>
      <c r="F14" s="1000"/>
      <c r="G14" s="1001">
        <v>233.84</v>
      </c>
      <c r="H14" s="156">
        <f>IF(G14="","",G14-G14*COMPASS!$U$19)</f>
        <v>233.84</v>
      </c>
      <c r="J14" s="52"/>
    </row>
    <row r="15" spans="1:10" ht="15.6" customHeight="1">
      <c r="A15" s="36" t="s">
        <v>12587</v>
      </c>
      <c r="B15" s="999" t="s">
        <v>467</v>
      </c>
      <c r="C15" s="38" t="s">
        <v>12588</v>
      </c>
      <c r="D15" s="37" t="s">
        <v>14737</v>
      </c>
      <c r="E15" s="800">
        <v>1</v>
      </c>
      <c r="F15" s="1000"/>
      <c r="G15" s="1001">
        <v>283.32099999999997</v>
      </c>
      <c r="H15" s="156">
        <f>IF(G15="","",G15-G15*COMPASS!$U$19)</f>
        <v>283.32099999999997</v>
      </c>
      <c r="J15" s="52"/>
    </row>
    <row r="16" spans="1:10" ht="15.6" customHeight="1">
      <c r="A16" s="36" t="s">
        <v>12589</v>
      </c>
      <c r="B16" s="999" t="s">
        <v>467</v>
      </c>
      <c r="C16" s="38" t="s">
        <v>12590</v>
      </c>
      <c r="D16" s="37" t="s">
        <v>14738</v>
      </c>
      <c r="E16" s="800">
        <v>1</v>
      </c>
      <c r="F16" s="1000"/>
      <c r="G16" s="1001">
        <v>306.83599999999996</v>
      </c>
      <c r="H16" s="156">
        <f>IF(G16="","",G16-G16*COMPASS!$U$19)</f>
        <v>306.83599999999996</v>
      </c>
      <c r="J16" s="52"/>
    </row>
    <row r="17" spans="1:10" ht="15.6" customHeight="1">
      <c r="A17" s="36" t="s">
        <v>12591</v>
      </c>
      <c r="B17" s="999" t="s">
        <v>467</v>
      </c>
      <c r="C17" s="38" t="s">
        <v>12592</v>
      </c>
      <c r="D17" s="37" t="s">
        <v>14739</v>
      </c>
      <c r="E17" s="800">
        <v>1</v>
      </c>
      <c r="F17" s="1000"/>
      <c r="G17" s="1001">
        <v>355.15499999999997</v>
      </c>
      <c r="H17" s="156">
        <f>IF(G17="","",G17-G17*COMPASS!$U$19)</f>
        <v>355.15499999999997</v>
      </c>
      <c r="J17" s="52"/>
    </row>
    <row r="18" spans="1:10" ht="15.6" customHeight="1">
      <c r="A18" s="36" t="s">
        <v>12593</v>
      </c>
      <c r="B18" s="999" t="s">
        <v>467</v>
      </c>
      <c r="C18" s="38" t="s">
        <v>12594</v>
      </c>
      <c r="D18" s="37" t="s">
        <v>14740</v>
      </c>
      <c r="E18" s="800">
        <v>1</v>
      </c>
      <c r="F18" s="1000"/>
      <c r="G18" s="1001">
        <v>957.27800000000002</v>
      </c>
      <c r="H18" s="156">
        <f>IF(G18="","",G18-G18*COMPASS!$U$19)</f>
        <v>957.27800000000002</v>
      </c>
      <c r="J18" s="52"/>
    </row>
    <row r="19" spans="1:10" ht="15.6" customHeight="1">
      <c r="A19" s="36" t="s">
        <v>12595</v>
      </c>
      <c r="B19" s="999" t="s">
        <v>467</v>
      </c>
      <c r="C19" s="38" t="s">
        <v>12596</v>
      </c>
      <c r="D19" s="37" t="s">
        <v>14741</v>
      </c>
      <c r="E19" s="800">
        <v>1</v>
      </c>
      <c r="F19" s="1000"/>
      <c r="G19" s="1001">
        <v>710.13199999999995</v>
      </c>
      <c r="H19" s="156">
        <f>IF(G19="","",G19-G19*COMPASS!$U$19)</f>
        <v>710.13199999999995</v>
      </c>
      <c r="J19" s="52"/>
    </row>
    <row r="20" spans="1:10" ht="15.6" customHeight="1">
      <c r="A20" s="36" t="s">
        <v>12597</v>
      </c>
      <c r="B20" s="999" t="s">
        <v>467</v>
      </c>
      <c r="C20" s="38" t="s">
        <v>12598</v>
      </c>
      <c r="D20" s="37" t="s">
        <v>14742</v>
      </c>
      <c r="E20" s="800">
        <v>1</v>
      </c>
      <c r="F20" s="1000"/>
      <c r="G20" s="1001">
        <v>233.84</v>
      </c>
      <c r="H20" s="156">
        <f>IF(G20="","",G20-G20*COMPASS!$U$19)</f>
        <v>233.84</v>
      </c>
      <c r="J20" s="52"/>
    </row>
    <row r="21" spans="1:10" ht="15.6" customHeight="1">
      <c r="A21" s="36" t="s">
        <v>12599</v>
      </c>
      <c r="B21" s="999" t="s">
        <v>467</v>
      </c>
      <c r="C21" s="38" t="s">
        <v>12600</v>
      </c>
      <c r="D21" s="37" t="s">
        <v>14743</v>
      </c>
      <c r="E21" s="800">
        <v>1</v>
      </c>
      <c r="F21" s="1000"/>
      <c r="G21" s="1001">
        <v>268.41899999999998</v>
      </c>
      <c r="H21" s="156">
        <f>IF(G21="","",G21-G21*COMPASS!$U$19)</f>
        <v>268.41899999999998</v>
      </c>
      <c r="J21" s="52"/>
    </row>
    <row r="22" spans="1:10" ht="15.6" customHeight="1">
      <c r="A22" s="36" t="s">
        <v>12601</v>
      </c>
      <c r="B22" s="999" t="s">
        <v>467</v>
      </c>
      <c r="C22" s="38" t="s">
        <v>12602</v>
      </c>
      <c r="D22" s="37" t="s">
        <v>14744</v>
      </c>
      <c r="E22" s="800">
        <v>1</v>
      </c>
      <c r="F22" s="1000"/>
      <c r="G22" s="1001">
        <v>349.55899999999997</v>
      </c>
      <c r="H22" s="156">
        <f>IF(G22="","",G22-G22*COMPASS!$U$19)</f>
        <v>349.55899999999997</v>
      </c>
      <c r="J22" s="52"/>
    </row>
    <row r="23" spans="1:10" ht="15.6" customHeight="1">
      <c r="A23" s="36" t="s">
        <v>12603</v>
      </c>
      <c r="B23" s="999" t="s">
        <v>467</v>
      </c>
      <c r="C23" s="38" t="s">
        <v>12604</v>
      </c>
      <c r="D23" s="37" t="s">
        <v>14745</v>
      </c>
      <c r="E23" s="800">
        <v>1</v>
      </c>
      <c r="F23" s="1000"/>
      <c r="G23" s="1001">
        <v>349.55899999999997</v>
      </c>
      <c r="H23" s="156">
        <f>IF(G23="","",G23-G23*COMPASS!$U$19)</f>
        <v>349.55899999999997</v>
      </c>
      <c r="J23" s="52"/>
    </row>
    <row r="24" spans="1:10" ht="15.6" customHeight="1">
      <c r="A24" s="36" t="s">
        <v>12605</v>
      </c>
      <c r="B24" s="999" t="s">
        <v>467</v>
      </c>
      <c r="C24" s="38" t="s">
        <v>12606</v>
      </c>
      <c r="D24" s="37" t="s">
        <v>14746</v>
      </c>
      <c r="E24" s="800">
        <v>1</v>
      </c>
      <c r="F24" s="1000"/>
      <c r="G24" s="1001">
        <v>268.41899999999998</v>
      </c>
      <c r="H24" s="156">
        <f>IF(G24="","",G24-G24*COMPASS!$U$19)</f>
        <v>268.41899999999998</v>
      </c>
      <c r="J24" s="52"/>
    </row>
    <row r="25" spans="1:10" ht="15.6" customHeight="1">
      <c r="A25" s="993" t="s">
        <v>12607</v>
      </c>
      <c r="B25" s="994"/>
      <c r="C25" s="995"/>
      <c r="D25" s="996"/>
      <c r="E25" s="996"/>
      <c r="F25" s="997"/>
      <c r="G25" s="998"/>
      <c r="H25" s="156" t="str">
        <f>IF(G25="","",G25-G25*COMPASS!$U$19)</f>
        <v/>
      </c>
      <c r="J25" s="52"/>
    </row>
    <row r="26" spans="1:10" ht="15.6" customHeight="1">
      <c r="A26" s="36" t="s">
        <v>12608</v>
      </c>
      <c r="B26" s="999" t="s">
        <v>467</v>
      </c>
      <c r="C26" s="38" t="s">
        <v>12609</v>
      </c>
      <c r="D26" s="37" t="s">
        <v>14747</v>
      </c>
      <c r="E26" s="800">
        <v>10</v>
      </c>
      <c r="F26" s="1000"/>
      <c r="G26" s="1001">
        <v>12.064</v>
      </c>
      <c r="H26" s="156">
        <f>IF(G26="","",G26-G26*COMPASS!$U$19)</f>
        <v>12.064</v>
      </c>
      <c r="J26" s="52"/>
    </row>
    <row r="27" spans="1:10" ht="15.6" customHeight="1">
      <c r="A27" s="36" t="s">
        <v>12610</v>
      </c>
      <c r="B27" s="999" t="s">
        <v>467</v>
      </c>
      <c r="C27" s="38" t="s">
        <v>12611</v>
      </c>
      <c r="D27" s="37" t="s">
        <v>14748</v>
      </c>
      <c r="E27" s="800">
        <v>10</v>
      </c>
      <c r="F27" s="1000"/>
      <c r="G27" s="1001">
        <v>8.6289999999999996</v>
      </c>
      <c r="H27" s="156">
        <f>IF(G27="","",G27-G27*COMPASS!$U$19)</f>
        <v>8.6289999999999996</v>
      </c>
      <c r="J27" s="52"/>
    </row>
    <row r="28" spans="1:10" ht="15.6" customHeight="1">
      <c r="A28" s="36" t="s">
        <v>12612</v>
      </c>
      <c r="B28" s="999" t="s">
        <v>467</v>
      </c>
      <c r="C28" s="38" t="s">
        <v>12613</v>
      </c>
      <c r="D28" s="37" t="s">
        <v>14749</v>
      </c>
      <c r="E28" s="800">
        <v>10</v>
      </c>
      <c r="F28" s="1000"/>
      <c r="G28" s="1001">
        <v>12.225999999999999</v>
      </c>
      <c r="H28" s="156">
        <f>IF(G28="","",G28-G28*COMPASS!$U$19)</f>
        <v>12.225999999999999</v>
      </c>
      <c r="J28" s="52"/>
    </row>
    <row r="29" spans="1:10" ht="15.6" customHeight="1">
      <c r="A29" s="36" t="s">
        <v>12614</v>
      </c>
      <c r="B29" s="999" t="s">
        <v>467</v>
      </c>
      <c r="C29" s="38" t="s">
        <v>12615</v>
      </c>
      <c r="D29" s="37" t="s">
        <v>14750</v>
      </c>
      <c r="E29" s="800">
        <v>10</v>
      </c>
      <c r="F29" s="1000"/>
      <c r="G29" s="1001">
        <v>8.7739999999999991</v>
      </c>
      <c r="H29" s="156"/>
      <c r="J29" s="52"/>
    </row>
    <row r="30" spans="1:10" ht="15.6" customHeight="1">
      <c r="A30" s="36" t="s">
        <v>12616</v>
      </c>
      <c r="B30" s="999" t="s">
        <v>467</v>
      </c>
      <c r="C30" s="38" t="s">
        <v>12617</v>
      </c>
      <c r="D30" s="37" t="s">
        <v>14751</v>
      </c>
      <c r="E30" s="800">
        <v>10</v>
      </c>
      <c r="F30" s="1000"/>
      <c r="G30" s="1001">
        <v>16.419</v>
      </c>
      <c r="H30" s="156">
        <f>IF(G30="","",G30-G30*COMPASS!$U$19)</f>
        <v>16.419</v>
      </c>
      <c r="J30" s="52"/>
    </row>
    <row r="31" spans="1:10" ht="15.6" customHeight="1">
      <c r="A31" s="36" t="s">
        <v>12618</v>
      </c>
      <c r="B31" s="999" t="s">
        <v>467</v>
      </c>
      <c r="C31" s="38" t="s">
        <v>12619</v>
      </c>
      <c r="D31" s="37" t="s">
        <v>14752</v>
      </c>
      <c r="E31" s="800">
        <v>10</v>
      </c>
      <c r="F31" s="1000"/>
      <c r="G31" s="1001">
        <v>19.128</v>
      </c>
      <c r="H31" s="156">
        <f>IF(G31="","",G31-G31*COMPASS!$U$19)</f>
        <v>19.128</v>
      </c>
      <c r="J31" s="52"/>
    </row>
    <row r="32" spans="1:10" ht="15.6" customHeight="1">
      <c r="A32" s="993" t="s">
        <v>12620</v>
      </c>
      <c r="B32" s="994"/>
      <c r="C32" s="995"/>
      <c r="D32" s="996"/>
      <c r="E32" s="996"/>
      <c r="F32" s="997"/>
      <c r="G32" s="998"/>
      <c r="H32" s="156" t="str">
        <f>IF(G32="","",G32-G32*COMPASS!$U$19)</f>
        <v/>
      </c>
      <c r="J32" s="52"/>
    </row>
    <row r="33" spans="1:10" ht="15.6" customHeight="1">
      <c r="A33" s="36" t="s">
        <v>12621</v>
      </c>
      <c r="B33" s="999" t="s">
        <v>467</v>
      </c>
      <c r="C33" s="38" t="s">
        <v>12622</v>
      </c>
      <c r="D33" s="37" t="s">
        <v>14753</v>
      </c>
      <c r="E33" s="800">
        <v>10</v>
      </c>
      <c r="F33" s="1000"/>
      <c r="G33" s="1001">
        <v>13.5</v>
      </c>
      <c r="H33" s="156">
        <f>IF(G33="","",G33-G33*COMPASS!$U$19)</f>
        <v>13.5</v>
      </c>
      <c r="J33" s="52"/>
    </row>
    <row r="34" spans="1:10" ht="15.6" customHeight="1">
      <c r="A34" s="36" t="s">
        <v>12623</v>
      </c>
      <c r="B34" s="999" t="s">
        <v>467</v>
      </c>
      <c r="C34" s="38" t="s">
        <v>12624</v>
      </c>
      <c r="D34" s="37" t="s">
        <v>14754</v>
      </c>
      <c r="E34" s="800">
        <v>10</v>
      </c>
      <c r="F34" s="1000"/>
      <c r="G34" s="1001">
        <v>14.516</v>
      </c>
      <c r="H34" s="156">
        <f>IF(G34="","",G34-G34*COMPASS!$U$19)</f>
        <v>14.516</v>
      </c>
      <c r="J34" s="52"/>
    </row>
    <row r="35" spans="1:10" ht="15.6" customHeight="1">
      <c r="A35" s="36" t="s">
        <v>12625</v>
      </c>
      <c r="B35" s="999" t="s">
        <v>467</v>
      </c>
      <c r="C35" s="38" t="s">
        <v>12626</v>
      </c>
      <c r="D35" s="37" t="s">
        <v>14755</v>
      </c>
      <c r="E35" s="800">
        <v>10</v>
      </c>
      <c r="F35" s="1000"/>
      <c r="G35" s="1001">
        <v>15.532</v>
      </c>
      <c r="H35" s="156">
        <f>IF(G35="","",G35-G35*COMPASS!$U$19)</f>
        <v>15.532</v>
      </c>
      <c r="J35" s="52"/>
    </row>
    <row r="36" spans="1:10" ht="15.6" customHeight="1">
      <c r="A36" s="36" t="s">
        <v>12627</v>
      </c>
      <c r="B36" s="999" t="s">
        <v>467</v>
      </c>
      <c r="C36" s="38" t="s">
        <v>12628</v>
      </c>
      <c r="D36" s="37" t="s">
        <v>14756</v>
      </c>
      <c r="E36" s="800">
        <v>10</v>
      </c>
      <c r="F36" s="1000"/>
      <c r="G36" s="1001">
        <v>17.548000000000002</v>
      </c>
      <c r="H36" s="156">
        <f>IF(G36="","",G36-G36*COMPASS!$U$19)</f>
        <v>17.548000000000002</v>
      </c>
      <c r="J36" s="52"/>
    </row>
    <row r="37" spans="1:10" ht="15.6" customHeight="1">
      <c r="A37" s="36" t="s">
        <v>12629</v>
      </c>
      <c r="B37" s="999" t="s">
        <v>467</v>
      </c>
      <c r="C37" s="38" t="s">
        <v>12630</v>
      </c>
      <c r="D37" s="37" t="s">
        <v>14757</v>
      </c>
      <c r="E37" s="800">
        <v>10</v>
      </c>
      <c r="F37" s="1000"/>
      <c r="G37" s="1001">
        <v>21.596</v>
      </c>
      <c r="H37" s="156">
        <f>IF(G37="","",G37-G37*COMPASS!$U$19)</f>
        <v>21.596</v>
      </c>
      <c r="J37" s="52"/>
    </row>
    <row r="38" spans="1:10" ht="15.6" customHeight="1">
      <c r="A38" s="36" t="s">
        <v>12631</v>
      </c>
      <c r="B38" s="999" t="s">
        <v>467</v>
      </c>
      <c r="C38" s="38" t="s">
        <v>12632</v>
      </c>
      <c r="D38" s="37" t="s">
        <v>14758</v>
      </c>
      <c r="E38" s="800">
        <v>10</v>
      </c>
      <c r="F38" s="1000"/>
      <c r="G38" s="1001">
        <v>31.708000000000002</v>
      </c>
      <c r="H38" s="156">
        <f>IF(G38="","",G38-G38*COMPASS!$U$19)</f>
        <v>31.708000000000002</v>
      </c>
      <c r="J38" s="52"/>
    </row>
    <row r="39" spans="1:10" ht="15.6" customHeight="1">
      <c r="A39" s="993" t="s">
        <v>12633</v>
      </c>
      <c r="B39" s="993"/>
      <c r="C39" s="995"/>
      <c r="D39" s="996"/>
      <c r="E39" s="996"/>
      <c r="F39" s="997"/>
      <c r="G39" s="998"/>
      <c r="H39" s="156" t="str">
        <f>IF(G39="","",G39-G39*COMPASS!$U$19)</f>
        <v/>
      </c>
      <c r="J39" s="52"/>
    </row>
    <row r="40" spans="1:10" ht="15.6" customHeight="1">
      <c r="A40" s="36" t="s">
        <v>12634</v>
      </c>
      <c r="B40" s="999" t="s">
        <v>467</v>
      </c>
      <c r="C40" s="38" t="s">
        <v>12635</v>
      </c>
      <c r="D40" s="37" t="s">
        <v>14759</v>
      </c>
      <c r="E40" s="800">
        <v>10</v>
      </c>
      <c r="F40" s="1000"/>
      <c r="G40" s="1001">
        <v>5.6040000000000001</v>
      </c>
      <c r="H40" s="156">
        <f>IF(G40="","",G40-G40*COMPASS!$U$19)</f>
        <v>5.6040000000000001</v>
      </c>
      <c r="J40" s="52"/>
    </row>
    <row r="41" spans="1:10" ht="15.6" customHeight="1">
      <c r="A41" s="36" t="s">
        <v>12636</v>
      </c>
      <c r="B41" s="999" t="s">
        <v>467</v>
      </c>
      <c r="C41" s="38" t="s">
        <v>12637</v>
      </c>
      <c r="D41" s="37" t="s">
        <v>14760</v>
      </c>
      <c r="E41" s="800">
        <v>10</v>
      </c>
      <c r="F41" s="1000"/>
      <c r="G41" s="1001">
        <v>6.4190000000000005</v>
      </c>
      <c r="H41" s="156">
        <f>IF(G41="","",G41-G41*COMPASS!$U$19)</f>
        <v>6.4190000000000005</v>
      </c>
      <c r="J41" s="52"/>
    </row>
    <row r="42" spans="1:10" ht="15.6" customHeight="1">
      <c r="A42" s="36" t="s">
        <v>12638</v>
      </c>
      <c r="B42" s="999" t="s">
        <v>467</v>
      </c>
      <c r="C42" s="38" t="s">
        <v>12639</v>
      </c>
      <c r="D42" s="37" t="s">
        <v>14761</v>
      </c>
      <c r="E42" s="800">
        <v>10</v>
      </c>
      <c r="F42" s="1000"/>
      <c r="G42" s="1001">
        <v>7.2340000000000009</v>
      </c>
      <c r="H42" s="156">
        <f>IF(G42="","",G42-G42*COMPASS!$U$19)</f>
        <v>7.2340000000000009</v>
      </c>
      <c r="J42" s="52"/>
    </row>
    <row r="43" spans="1:10" ht="15.6" customHeight="1">
      <c r="A43" s="36" t="s">
        <v>12640</v>
      </c>
      <c r="B43" s="999" t="s">
        <v>467</v>
      </c>
      <c r="C43" s="38" t="s">
        <v>12641</v>
      </c>
      <c r="D43" s="37" t="s">
        <v>14762</v>
      </c>
      <c r="E43" s="800">
        <v>10</v>
      </c>
      <c r="F43" s="1000"/>
      <c r="G43" s="1001">
        <v>8.8629999999999995</v>
      </c>
      <c r="H43" s="156">
        <f>IF(G43="","",G43-G43*COMPASS!$U$19)</f>
        <v>8.8629999999999995</v>
      </c>
      <c r="J43" s="52"/>
    </row>
    <row r="44" spans="1:10" ht="15.6" customHeight="1">
      <c r="A44" s="36" t="s">
        <v>12642</v>
      </c>
      <c r="B44" s="999" t="s">
        <v>467</v>
      </c>
      <c r="C44" s="38" t="s">
        <v>12643</v>
      </c>
      <c r="D44" s="37" t="s">
        <v>14763</v>
      </c>
      <c r="E44" s="800">
        <v>10</v>
      </c>
      <c r="F44" s="1000"/>
      <c r="G44" s="1001">
        <v>12.936999999999999</v>
      </c>
      <c r="H44" s="156">
        <f>IF(G44="","",G44-G44*COMPASS!$U$19)</f>
        <v>12.936999999999999</v>
      </c>
      <c r="J44" s="52"/>
    </row>
    <row r="45" spans="1:10" ht="15.6" customHeight="1">
      <c r="A45" s="993" t="s">
        <v>12644</v>
      </c>
      <c r="B45" s="993"/>
      <c r="C45" s="995"/>
      <c r="D45" s="996"/>
      <c r="E45" s="996"/>
      <c r="F45" s="997"/>
      <c r="G45" s="998"/>
      <c r="H45" s="156" t="str">
        <f>IF(G45="","",G45-G45*COMPASS!$U$19)</f>
        <v/>
      </c>
      <c r="J45" s="52"/>
    </row>
    <row r="46" spans="1:10" ht="15.6" customHeight="1">
      <c r="A46" s="36" t="s">
        <v>12645</v>
      </c>
      <c r="B46" s="999" t="s">
        <v>467</v>
      </c>
      <c r="C46" s="38" t="s">
        <v>12646</v>
      </c>
      <c r="D46" s="37" t="s">
        <v>14764</v>
      </c>
      <c r="E46" s="800">
        <v>10</v>
      </c>
      <c r="F46" s="1000"/>
      <c r="G46" s="1001">
        <v>7.3390000000000004</v>
      </c>
      <c r="H46" s="156">
        <f>IF(G46="","",G46-G46*COMPASS!$U$19)</f>
        <v>7.3390000000000004</v>
      </c>
      <c r="J46" s="52"/>
    </row>
    <row r="47" spans="1:10" ht="15.6" customHeight="1">
      <c r="A47" s="36" t="s">
        <v>12647</v>
      </c>
      <c r="B47" s="999" t="s">
        <v>467</v>
      </c>
      <c r="C47" s="38" t="s">
        <v>12648</v>
      </c>
      <c r="D47" s="37" t="s">
        <v>14765</v>
      </c>
      <c r="E47" s="800">
        <v>10</v>
      </c>
      <c r="F47" s="1000"/>
      <c r="G47" s="1001">
        <v>8.516</v>
      </c>
      <c r="H47" s="156">
        <f>IF(G47="","",G47-G47*COMPASS!$U$19)</f>
        <v>8.516</v>
      </c>
      <c r="J47" s="52"/>
    </row>
    <row r="48" spans="1:10" ht="15.6" customHeight="1">
      <c r="A48" s="36" t="s">
        <v>12649</v>
      </c>
      <c r="B48" s="999" t="s">
        <v>467</v>
      </c>
      <c r="C48" s="38" t="s">
        <v>12650</v>
      </c>
      <c r="D48" s="37" t="s">
        <v>14766</v>
      </c>
      <c r="E48" s="800">
        <v>10</v>
      </c>
      <c r="F48" s="1000"/>
      <c r="G48" s="1001">
        <v>9.6929999999999996</v>
      </c>
      <c r="H48" s="156">
        <f>IF(G48="","",G48-G48*COMPASS!$U$19)</f>
        <v>9.6929999999999996</v>
      </c>
      <c r="J48" s="52"/>
    </row>
    <row r="49" spans="1:10" ht="15.6" customHeight="1">
      <c r="A49" s="36" t="s">
        <v>12651</v>
      </c>
      <c r="B49" s="999" t="s">
        <v>467</v>
      </c>
      <c r="C49" s="38" t="s">
        <v>12652</v>
      </c>
      <c r="D49" s="37" t="s">
        <v>14767</v>
      </c>
      <c r="E49" s="800">
        <v>10</v>
      </c>
      <c r="F49" s="1000"/>
      <c r="G49" s="1001">
        <v>12.048</v>
      </c>
      <c r="H49" s="156">
        <f>IF(G49="","",G49-G49*COMPASS!$U$19)</f>
        <v>12.048</v>
      </c>
      <c r="J49" s="52"/>
    </row>
    <row r="50" spans="1:10" ht="15.6" customHeight="1">
      <c r="A50" s="36" t="s">
        <v>12653</v>
      </c>
      <c r="B50" s="999" t="s">
        <v>467</v>
      </c>
      <c r="C50" s="38" t="s">
        <v>12654</v>
      </c>
      <c r="D50" s="37" t="s">
        <v>14768</v>
      </c>
      <c r="E50" s="800">
        <v>10</v>
      </c>
      <c r="F50" s="1000"/>
      <c r="G50" s="1001">
        <v>17.935000000000002</v>
      </c>
      <c r="H50" s="156">
        <f>IF(G50="","",G50-G50*COMPASS!$U$19)</f>
        <v>17.935000000000002</v>
      </c>
      <c r="J50" s="52"/>
    </row>
    <row r="51" spans="1:10" ht="15.6" customHeight="1">
      <c r="A51" s="36" t="s">
        <v>12655</v>
      </c>
      <c r="B51" s="999" t="s">
        <v>467</v>
      </c>
      <c r="C51" s="38" t="s">
        <v>12656</v>
      </c>
      <c r="D51" s="37" t="s">
        <v>14769</v>
      </c>
      <c r="E51" s="800">
        <v>10</v>
      </c>
      <c r="F51" s="1000"/>
      <c r="G51" s="1001">
        <v>7.9190000000000005</v>
      </c>
      <c r="H51" s="156">
        <f>IF(G51="","",G51-G51*COMPASS!$U$19)</f>
        <v>7.9190000000000005</v>
      </c>
      <c r="J51" s="52"/>
    </row>
    <row r="52" spans="1:10" ht="15.6" customHeight="1">
      <c r="A52" s="36" t="s">
        <v>12657</v>
      </c>
      <c r="B52" s="999" t="s">
        <v>467</v>
      </c>
      <c r="C52" s="38" t="s">
        <v>12658</v>
      </c>
      <c r="D52" s="37" t="s">
        <v>14770</v>
      </c>
      <c r="E52" s="800">
        <v>10</v>
      </c>
      <c r="F52" s="1000"/>
      <c r="G52" s="1001">
        <v>9.0969999999999995</v>
      </c>
      <c r="H52" s="156">
        <f>IF(G52="","",G52-G52*COMPASS!$U$19)</f>
        <v>9.0969999999999995</v>
      </c>
      <c r="J52" s="52"/>
    </row>
    <row r="53" spans="1:10" ht="15.6" customHeight="1">
      <c r="A53" s="36" t="s">
        <v>12659</v>
      </c>
      <c r="B53" s="999" t="s">
        <v>467</v>
      </c>
      <c r="C53" s="38" t="s">
        <v>12660</v>
      </c>
      <c r="D53" s="37" t="s">
        <v>14771</v>
      </c>
      <c r="E53" s="800">
        <v>10</v>
      </c>
      <c r="F53" s="1000"/>
      <c r="G53" s="1001">
        <v>10.273999999999999</v>
      </c>
      <c r="H53" s="156">
        <f>IF(G53="","",G53-G53*COMPASS!$U$19)</f>
        <v>10.273999999999999</v>
      </c>
      <c r="J53" s="52"/>
    </row>
    <row r="54" spans="1:10" ht="15.6" customHeight="1">
      <c r="A54" s="36" t="s">
        <v>12661</v>
      </c>
      <c r="B54" s="999" t="s">
        <v>467</v>
      </c>
      <c r="C54" s="38" t="s">
        <v>12662</v>
      </c>
      <c r="D54" s="37" t="s">
        <v>14772</v>
      </c>
      <c r="E54" s="800">
        <v>10</v>
      </c>
      <c r="F54" s="1000"/>
      <c r="G54" s="1001">
        <v>12.629</v>
      </c>
      <c r="H54" s="156">
        <f>IF(G54="","",G54-G54*COMPASS!$U$19)</f>
        <v>12.629</v>
      </c>
      <c r="J54" s="52"/>
    </row>
    <row r="55" spans="1:10" ht="15.6" customHeight="1">
      <c r="A55" s="36" t="s">
        <v>12663</v>
      </c>
      <c r="B55" s="999" t="s">
        <v>467</v>
      </c>
      <c r="C55" s="38" t="s">
        <v>12664</v>
      </c>
      <c r="D55" s="37" t="s">
        <v>14773</v>
      </c>
      <c r="E55" s="800">
        <v>10</v>
      </c>
      <c r="F55" s="1000"/>
      <c r="G55" s="1001">
        <v>18.515000000000001</v>
      </c>
      <c r="H55" s="156">
        <f>IF(G55="","",G55-G55*COMPASS!$U$19)</f>
        <v>18.515000000000001</v>
      </c>
      <c r="J55" s="52"/>
    </row>
    <row r="56" spans="1:10" ht="15.6" customHeight="1">
      <c r="A56" s="993" t="s">
        <v>12665</v>
      </c>
      <c r="B56" s="995"/>
      <c r="C56" s="995"/>
      <c r="D56" s="996"/>
      <c r="E56" s="996"/>
      <c r="F56" s="997"/>
      <c r="G56" s="998"/>
      <c r="H56" s="156" t="str">
        <f>IF(G56="","",G56-G56*COMPASS!$U$19)</f>
        <v/>
      </c>
      <c r="J56" s="52"/>
    </row>
    <row r="57" spans="1:10" ht="15.6" customHeight="1">
      <c r="A57" s="36" t="s">
        <v>12666</v>
      </c>
      <c r="B57" s="999" t="s">
        <v>467</v>
      </c>
      <c r="C57" s="38" t="s">
        <v>12667</v>
      </c>
      <c r="D57" s="37" t="s">
        <v>14774</v>
      </c>
      <c r="E57" s="800">
        <v>10</v>
      </c>
      <c r="F57" s="1000"/>
      <c r="G57" s="1001">
        <v>21.677</v>
      </c>
      <c r="H57" s="156">
        <f>IF(G57="","",G57-G57*COMPASS!$U$19)</f>
        <v>21.677</v>
      </c>
      <c r="J57" s="52"/>
    </row>
    <row r="58" spans="1:10" ht="15.6" customHeight="1">
      <c r="A58" s="36" t="s">
        <v>12668</v>
      </c>
      <c r="B58" s="999" t="s">
        <v>467</v>
      </c>
      <c r="C58" s="38" t="s">
        <v>12669</v>
      </c>
      <c r="D58" s="37" t="s">
        <v>14775</v>
      </c>
      <c r="E58" s="800">
        <v>10</v>
      </c>
      <c r="F58" s="1000"/>
      <c r="G58" s="1001">
        <v>22.983000000000001</v>
      </c>
      <c r="H58" s="156">
        <f>IF(G58="","",G58-G58*COMPASS!$U$19)</f>
        <v>22.983000000000001</v>
      </c>
      <c r="J58" s="52"/>
    </row>
    <row r="59" spans="1:10" ht="15.6" customHeight="1">
      <c r="A59" s="36" t="s">
        <v>12670</v>
      </c>
      <c r="B59" s="999" t="s">
        <v>467</v>
      </c>
      <c r="C59" s="38" t="s">
        <v>12671</v>
      </c>
      <c r="D59" s="37" t="s">
        <v>14776</v>
      </c>
      <c r="E59" s="800">
        <v>10</v>
      </c>
      <c r="F59" s="1000"/>
      <c r="G59" s="1001">
        <v>25.596</v>
      </c>
      <c r="H59" s="156">
        <f>IF(G59="","",G59-G59*COMPASS!$U$19)</f>
        <v>25.596</v>
      </c>
      <c r="J59" s="52"/>
    </row>
    <row r="60" spans="1:10" ht="15.6" customHeight="1">
      <c r="A60" s="36" t="s">
        <v>12672</v>
      </c>
      <c r="B60" s="999" t="s">
        <v>467</v>
      </c>
      <c r="C60" s="38" t="s">
        <v>12673</v>
      </c>
      <c r="D60" s="37" t="s">
        <v>14777</v>
      </c>
      <c r="E60" s="800">
        <v>10</v>
      </c>
      <c r="F60" s="1000"/>
      <c r="G60" s="1001">
        <v>30.837</v>
      </c>
      <c r="H60" s="156">
        <f>IF(G60="","",G60-G60*COMPASS!$U$19)</f>
        <v>30.837</v>
      </c>
      <c r="J60" s="52"/>
    </row>
    <row r="61" spans="1:10" ht="15.6" customHeight="1">
      <c r="A61" s="36" t="s">
        <v>12674</v>
      </c>
      <c r="B61" s="999" t="s">
        <v>467</v>
      </c>
      <c r="C61" s="38" t="s">
        <v>12675</v>
      </c>
      <c r="D61" s="37" t="s">
        <v>14778</v>
      </c>
      <c r="E61" s="800">
        <v>10</v>
      </c>
      <c r="F61" s="1000"/>
      <c r="G61" s="1001">
        <v>37.384999999999998</v>
      </c>
      <c r="H61" s="156">
        <f>IF(G61="","",G61-G61*COMPASS!$U$19)</f>
        <v>37.384999999999998</v>
      </c>
      <c r="J61" s="52"/>
    </row>
    <row r="62" spans="1:10" ht="15.6" customHeight="1">
      <c r="A62" s="36" t="s">
        <v>12676</v>
      </c>
      <c r="B62" s="999" t="s">
        <v>467</v>
      </c>
      <c r="C62" s="38" t="s">
        <v>12677</v>
      </c>
      <c r="D62" s="37" t="s">
        <v>14779</v>
      </c>
      <c r="E62" s="800">
        <v>10</v>
      </c>
      <c r="F62" s="1000"/>
      <c r="G62" s="1001">
        <v>43.948999999999998</v>
      </c>
      <c r="H62" s="156">
        <f>IF(G62="","",G62-G62*COMPASS!$U$19)</f>
        <v>43.948999999999998</v>
      </c>
      <c r="J62" s="52"/>
    </row>
    <row r="63" spans="1:10" ht="15.6" customHeight="1">
      <c r="A63" s="993" t="s">
        <v>12678</v>
      </c>
      <c r="B63" s="993"/>
      <c r="C63" s="995"/>
      <c r="D63" s="996"/>
      <c r="E63" s="996"/>
      <c r="F63" s="997"/>
      <c r="G63" s="998"/>
      <c r="H63" s="156" t="str">
        <f>IF(G63="","",G63-G63*COMPASS!$U$19)</f>
        <v/>
      </c>
      <c r="J63" s="52"/>
    </row>
    <row r="64" spans="1:10" ht="15.6" customHeight="1">
      <c r="A64" s="36" t="s">
        <v>12679</v>
      </c>
      <c r="B64" s="999" t="s">
        <v>467</v>
      </c>
      <c r="C64" s="38" t="s">
        <v>12680</v>
      </c>
      <c r="D64" s="37" t="s">
        <v>14780</v>
      </c>
      <c r="E64" s="800">
        <v>500</v>
      </c>
      <c r="F64" s="1000"/>
      <c r="G64" s="1001">
        <v>0.93600000000000005</v>
      </c>
      <c r="H64" s="156">
        <f>IF(G64="","",G64-G64*COMPASS!$U$19)</f>
        <v>0.93600000000000005</v>
      </c>
      <c r="J64" s="52"/>
    </row>
    <row r="65" spans="1:10" ht="15.6" customHeight="1">
      <c r="A65" s="36" t="s">
        <v>12681</v>
      </c>
      <c r="B65" s="999" t="s">
        <v>467</v>
      </c>
      <c r="C65" s="38" t="s">
        <v>12682</v>
      </c>
      <c r="D65" s="37" t="s">
        <v>14781</v>
      </c>
      <c r="E65" s="800">
        <v>305</v>
      </c>
      <c r="F65" s="1000"/>
      <c r="G65" s="1001">
        <v>1.1160000000000001</v>
      </c>
      <c r="H65" s="156">
        <f>IF(G65="","",G65-G65*COMPASS!$U$19)</f>
        <v>1.1160000000000001</v>
      </c>
      <c r="J65" s="52"/>
    </row>
    <row r="66" spans="1:10" ht="15.6" customHeight="1">
      <c r="A66" s="36" t="s">
        <v>12683</v>
      </c>
      <c r="B66" s="999" t="s">
        <v>467</v>
      </c>
      <c r="C66" s="38" t="s">
        <v>12684</v>
      </c>
      <c r="D66" s="37" t="s">
        <v>14782</v>
      </c>
      <c r="E66" s="800">
        <v>500</v>
      </c>
      <c r="F66" s="1000"/>
      <c r="G66" s="1001">
        <v>1.08</v>
      </c>
      <c r="H66" s="156">
        <f>IF(G66="","",G66-G66*COMPASS!$U$19)</f>
        <v>1.08</v>
      </c>
      <c r="J66" s="52"/>
    </row>
    <row r="67" spans="1:10" ht="15.6" customHeight="1">
      <c r="A67" s="36" t="s">
        <v>12685</v>
      </c>
      <c r="B67" s="999" t="s">
        <v>467</v>
      </c>
      <c r="C67" s="38" t="s">
        <v>12686</v>
      </c>
      <c r="D67" s="37" t="s">
        <v>14783</v>
      </c>
      <c r="E67" s="800">
        <v>500</v>
      </c>
      <c r="F67" s="1000"/>
      <c r="G67" s="1001">
        <v>1.6919999999999999</v>
      </c>
      <c r="H67" s="156">
        <f>IF(G67="","",G67-G67*COMPASS!$U$19)</f>
        <v>1.6919999999999999</v>
      </c>
      <c r="J67" s="52"/>
    </row>
    <row r="68" spans="1:10" ht="15.6" customHeight="1">
      <c r="A68" s="36" t="s">
        <v>12687</v>
      </c>
      <c r="B68" s="999" t="s">
        <v>467</v>
      </c>
      <c r="C68" s="38" t="s">
        <v>12688</v>
      </c>
      <c r="D68" s="37" t="s">
        <v>14784</v>
      </c>
      <c r="E68" s="800">
        <v>500</v>
      </c>
      <c r="F68" s="1000"/>
      <c r="G68" s="1001">
        <v>1.476</v>
      </c>
      <c r="H68" s="156">
        <f>IF(G68="","",G68-G68*COMPASS!$U$19)</f>
        <v>1.476</v>
      </c>
      <c r="J68" s="52"/>
    </row>
    <row r="69" spans="1:10" ht="15.6" customHeight="1">
      <c r="A69" s="36" t="s">
        <v>12689</v>
      </c>
      <c r="B69" s="999" t="s">
        <v>467</v>
      </c>
      <c r="C69" s="38" t="s">
        <v>12690</v>
      </c>
      <c r="D69" s="37" t="s">
        <v>14785</v>
      </c>
      <c r="E69" s="800">
        <v>500</v>
      </c>
      <c r="F69" s="1000"/>
      <c r="G69" s="1001">
        <v>1.8</v>
      </c>
      <c r="H69" s="156">
        <f>IF(G69="","",G69-G69*COMPASS!$U$19)</f>
        <v>1.8</v>
      </c>
      <c r="J69" s="52"/>
    </row>
    <row r="70" spans="1:10" ht="15.6" customHeight="1">
      <c r="A70" s="36" t="s">
        <v>12691</v>
      </c>
      <c r="B70" s="999" t="s">
        <v>467</v>
      </c>
      <c r="C70" s="38" t="s">
        <v>12692</v>
      </c>
      <c r="D70" s="37" t="s">
        <v>14786</v>
      </c>
      <c r="E70" s="800">
        <v>500</v>
      </c>
      <c r="F70" s="1000"/>
      <c r="G70" s="1001">
        <v>1.5840000000000001</v>
      </c>
      <c r="H70" s="156">
        <f>IF(G70="","",G70-G70*COMPASS!$U$19)</f>
        <v>1.5840000000000001</v>
      </c>
      <c r="J70" s="52"/>
    </row>
    <row r="71" spans="1:10" ht="15.6" customHeight="1">
      <c r="A71" s="36" t="s">
        <v>12693</v>
      </c>
      <c r="B71" s="999" t="s">
        <v>467</v>
      </c>
      <c r="C71" s="38" t="s">
        <v>12694</v>
      </c>
      <c r="D71" s="803" t="s">
        <v>14787</v>
      </c>
      <c r="E71" s="800">
        <v>500</v>
      </c>
      <c r="F71" s="1000"/>
      <c r="G71" s="1001">
        <v>1.9080000000000001</v>
      </c>
      <c r="H71" s="156">
        <f>IF(G71="","",G71-G71*COMPASS!$U$19)</f>
        <v>1.9080000000000001</v>
      </c>
      <c r="J71" s="52"/>
    </row>
    <row r="72" spans="1:10" ht="15.6" customHeight="1">
      <c r="A72" s="36" t="s">
        <v>12695</v>
      </c>
      <c r="B72" s="999" t="s">
        <v>467</v>
      </c>
      <c r="C72" s="38" t="s">
        <v>12696</v>
      </c>
      <c r="D72" s="803" t="s">
        <v>14788</v>
      </c>
      <c r="E72" s="800">
        <v>500</v>
      </c>
      <c r="F72" s="1000"/>
      <c r="G72" s="1001">
        <v>2.6712000000000002</v>
      </c>
      <c r="H72" s="156">
        <f>IF(G72="","",G72-G72*COMPASS!$U$19)</f>
        <v>2.6712000000000002</v>
      </c>
      <c r="J72" s="52"/>
    </row>
    <row r="73" spans="1:10" ht="15.6" customHeight="1">
      <c r="A73" s="36" t="s">
        <v>12697</v>
      </c>
      <c r="B73" s="999" t="s">
        <v>467</v>
      </c>
      <c r="C73" s="38" t="s">
        <v>12698</v>
      </c>
      <c r="D73" s="803" t="s">
        <v>14789</v>
      </c>
      <c r="E73" s="800">
        <v>500</v>
      </c>
      <c r="F73" s="1000"/>
      <c r="G73" s="1001">
        <v>2.2391999999999999</v>
      </c>
      <c r="H73" s="156">
        <f>IF(G73="","",G73-G73*COMPASS!$U$19)</f>
        <v>2.2391999999999999</v>
      </c>
      <c r="J73" s="52"/>
    </row>
    <row r="74" spans="1:10" ht="15.6" customHeight="1">
      <c r="A74" s="36" t="s">
        <v>12699</v>
      </c>
      <c r="B74" s="999" t="s">
        <v>467</v>
      </c>
      <c r="C74" s="38" t="s">
        <v>12700</v>
      </c>
      <c r="D74" s="803" t="s">
        <v>14790</v>
      </c>
      <c r="E74" s="800">
        <v>500</v>
      </c>
      <c r="F74" s="1000"/>
      <c r="G74" s="1001">
        <v>1.476</v>
      </c>
      <c r="H74" s="156">
        <f>IF(G74="","",G74-G74*COMPASS!$U$19)</f>
        <v>1.476</v>
      </c>
      <c r="J74" s="52"/>
    </row>
    <row r="75" spans="1:10" ht="15.6" customHeight="1">
      <c r="A75" s="36" t="s">
        <v>12701</v>
      </c>
      <c r="B75" s="999" t="s">
        <v>467</v>
      </c>
      <c r="C75" s="38" t="s">
        <v>12702</v>
      </c>
      <c r="D75" s="803" t="s">
        <v>14791</v>
      </c>
      <c r="E75" s="800">
        <v>305</v>
      </c>
      <c r="F75" s="1000"/>
      <c r="G75" s="1001">
        <v>1.08</v>
      </c>
      <c r="H75" s="156">
        <f>IF(G75="","",G75-G75*COMPASS!$U$19)</f>
        <v>1.08</v>
      </c>
      <c r="J75" s="52"/>
    </row>
    <row r="76" spans="1:10" ht="15.6" customHeight="1">
      <c r="A76" s="993" t="s">
        <v>12703</v>
      </c>
      <c r="B76" s="994"/>
      <c r="C76" s="995"/>
      <c r="D76" s="996"/>
      <c r="E76" s="996"/>
      <c r="F76" s="997"/>
      <c r="G76" s="998"/>
      <c r="H76" s="156" t="str">
        <f>IF(G76="","",G76-G76*COMPASS!$U$19)</f>
        <v/>
      </c>
      <c r="J76" s="52"/>
    </row>
    <row r="77" spans="1:10" ht="15.6" customHeight="1">
      <c r="A77" s="36" t="s">
        <v>12704</v>
      </c>
      <c r="B77" s="999" t="s">
        <v>467</v>
      </c>
      <c r="C77" s="38" t="s">
        <v>12705</v>
      </c>
      <c r="D77" s="37" t="s">
        <v>14792</v>
      </c>
      <c r="E77" s="800">
        <v>10</v>
      </c>
      <c r="F77" s="1000"/>
      <c r="G77" s="1001">
        <v>26.192</v>
      </c>
      <c r="H77" s="156">
        <f>IF(G77="","",G77-G77*COMPASS!$U$19)</f>
        <v>26.192</v>
      </c>
      <c r="J77" s="52"/>
    </row>
    <row r="78" spans="1:10" ht="15.6" customHeight="1">
      <c r="A78" s="36" t="s">
        <v>12706</v>
      </c>
      <c r="B78" s="999" t="s">
        <v>467</v>
      </c>
      <c r="C78" s="38" t="s">
        <v>12707</v>
      </c>
      <c r="D78" s="37" t="s">
        <v>14793</v>
      </c>
      <c r="E78" s="800">
        <v>10</v>
      </c>
      <c r="F78" s="1000"/>
      <c r="G78" s="1001">
        <v>1.4400000000000002</v>
      </c>
      <c r="H78" s="156">
        <f>IF(G78="","",G78-G78*COMPASS!$U$19)</f>
        <v>1.4400000000000002</v>
      </c>
      <c r="J78" s="52"/>
    </row>
    <row r="79" spans="1:10" ht="15.6" customHeight="1">
      <c r="A79" s="36" t="s">
        <v>12708</v>
      </c>
      <c r="B79" s="999" t="s">
        <v>467</v>
      </c>
      <c r="C79" s="38" t="s">
        <v>12709</v>
      </c>
      <c r="D79" s="37" t="s">
        <v>14794</v>
      </c>
      <c r="E79" s="800">
        <v>10</v>
      </c>
      <c r="F79" s="1000"/>
      <c r="G79" s="1001">
        <v>1.4400000000000002</v>
      </c>
      <c r="H79" s="156">
        <f>IF(G79="","",G79-G79*COMPASS!$U$19)</f>
        <v>1.4400000000000002</v>
      </c>
      <c r="J79" s="52"/>
    </row>
    <row r="80" spans="1:10" ht="15.6" customHeight="1">
      <c r="A80" s="36" t="s">
        <v>12710</v>
      </c>
      <c r="B80" s="999" t="s">
        <v>467</v>
      </c>
      <c r="C80" s="38" t="s">
        <v>12711</v>
      </c>
      <c r="D80" s="37" t="s">
        <v>14795</v>
      </c>
      <c r="E80" s="800">
        <v>10</v>
      </c>
      <c r="F80" s="1000"/>
      <c r="G80" s="1001">
        <v>1.4400000000000002</v>
      </c>
      <c r="H80" s="156">
        <f>IF(G80="","",G80-G80*COMPASS!$U$19)</f>
        <v>1.4400000000000002</v>
      </c>
      <c r="J80" s="52"/>
    </row>
    <row r="81" spans="1:10" ht="15.6" customHeight="1">
      <c r="A81" s="36" t="s">
        <v>12712</v>
      </c>
      <c r="B81" s="999" t="s">
        <v>467</v>
      </c>
      <c r="C81" s="38" t="s">
        <v>12713</v>
      </c>
      <c r="D81" s="37" t="s">
        <v>14796</v>
      </c>
      <c r="E81" s="800">
        <v>10</v>
      </c>
      <c r="F81" s="1000"/>
      <c r="G81" s="1001">
        <v>1.4400000000000002</v>
      </c>
      <c r="H81" s="156">
        <f>IF(G81="","",G81-G81*COMPASS!$U$19)</f>
        <v>1.4400000000000002</v>
      </c>
      <c r="J81" s="52"/>
    </row>
    <row r="82" spans="1:10" ht="15.6" customHeight="1">
      <c r="A82" s="36" t="s">
        <v>12714</v>
      </c>
      <c r="B82" s="999" t="s">
        <v>467</v>
      </c>
      <c r="C82" s="38" t="s">
        <v>12715</v>
      </c>
      <c r="D82" s="37" t="s">
        <v>14797</v>
      </c>
      <c r="E82" s="800">
        <v>10</v>
      </c>
      <c r="F82" s="1000"/>
      <c r="G82" s="1001">
        <v>1.4400000000000002</v>
      </c>
      <c r="H82" s="156">
        <f>IF(G82="","",G82-G82*COMPASS!$U$19)</f>
        <v>1.4400000000000002</v>
      </c>
      <c r="J82" s="52"/>
    </row>
    <row r="83" spans="1:10" ht="15.6" customHeight="1">
      <c r="A83" s="36" t="s">
        <v>12716</v>
      </c>
      <c r="B83" s="999" t="s">
        <v>467</v>
      </c>
      <c r="C83" s="38" t="s">
        <v>12717</v>
      </c>
      <c r="D83" s="37" t="s">
        <v>14798</v>
      </c>
      <c r="E83" s="800">
        <v>10</v>
      </c>
      <c r="F83" s="1000"/>
      <c r="G83" s="1001">
        <v>1.4400000000000002</v>
      </c>
      <c r="H83" s="156">
        <f>IF(G83="","",G83-G83*COMPASS!$U$19)</f>
        <v>1.4400000000000002</v>
      </c>
      <c r="J83" s="52"/>
    </row>
    <row r="84" spans="1:10" ht="15.6" customHeight="1">
      <c r="A84" s="36" t="s">
        <v>12718</v>
      </c>
      <c r="B84" s="999" t="s">
        <v>467</v>
      </c>
      <c r="C84" s="38" t="s">
        <v>12719</v>
      </c>
      <c r="D84" s="37" t="s">
        <v>14799</v>
      </c>
      <c r="E84" s="800">
        <v>10</v>
      </c>
      <c r="F84" s="1000"/>
      <c r="G84" s="1001">
        <v>0.36000000000000004</v>
      </c>
      <c r="H84" s="156">
        <f>IF(G84="","",G84-G84*COMPASS!$U$19)</f>
        <v>0.36000000000000004</v>
      </c>
      <c r="J84" s="52"/>
    </row>
    <row r="85" spans="1:10" ht="15.6" customHeight="1">
      <c r="A85" s="36" t="s">
        <v>12720</v>
      </c>
      <c r="B85" s="999" t="s">
        <v>467</v>
      </c>
      <c r="C85" s="38" t="s">
        <v>12721</v>
      </c>
      <c r="D85" s="37" t="s">
        <v>14800</v>
      </c>
      <c r="E85" s="800">
        <v>10</v>
      </c>
      <c r="F85" s="1000"/>
      <c r="G85" s="1001">
        <v>8.7259999999999991</v>
      </c>
      <c r="H85" s="156">
        <f>IF(G85="","",G85-G85*COMPASS!$U$19)</f>
        <v>8.7259999999999991</v>
      </c>
      <c r="J85" s="52"/>
    </row>
    <row r="86" spans="1:10" ht="15.6" customHeight="1">
      <c r="A86" s="36" t="s">
        <v>12722</v>
      </c>
      <c r="B86" s="999" t="s">
        <v>467</v>
      </c>
      <c r="C86" s="38" t="s">
        <v>12723</v>
      </c>
      <c r="D86" s="37" t="s">
        <v>14801</v>
      </c>
      <c r="E86" s="800">
        <v>10</v>
      </c>
      <c r="F86" s="1000"/>
      <c r="G86" s="1001">
        <v>4.32</v>
      </c>
      <c r="H86" s="156">
        <f>IF(G86="","",G86-G86*COMPASS!$U$19)</f>
        <v>4.32</v>
      </c>
      <c r="J86" s="52"/>
    </row>
    <row r="87" spans="1:10" ht="15.6" customHeight="1">
      <c r="A87" s="36" t="s">
        <v>12724</v>
      </c>
      <c r="B87" s="999" t="s">
        <v>467</v>
      </c>
      <c r="C87" s="38" t="s">
        <v>12725</v>
      </c>
      <c r="D87" s="37" t="s">
        <v>14802</v>
      </c>
      <c r="E87" s="800">
        <v>1</v>
      </c>
      <c r="F87" s="1000"/>
      <c r="G87" s="1001">
        <v>8.7259999999999991</v>
      </c>
      <c r="H87" s="156">
        <f>IF(G87="","",G87-G87*COMPASS!$U$19)</f>
        <v>8.7259999999999991</v>
      </c>
      <c r="J87" s="52"/>
    </row>
    <row r="88" spans="1:10" ht="15.6" customHeight="1">
      <c r="A88" s="36" t="s">
        <v>12726</v>
      </c>
      <c r="B88" s="999" t="s">
        <v>467</v>
      </c>
      <c r="C88" s="38" t="s">
        <v>12727</v>
      </c>
      <c r="D88" s="37" t="s">
        <v>14803</v>
      </c>
      <c r="E88" s="800">
        <v>1</v>
      </c>
      <c r="F88" s="1000"/>
      <c r="G88" s="1001">
        <v>7.79</v>
      </c>
      <c r="H88" s="156">
        <f>IF(G88="","",G88-G88*COMPASS!$U$19)</f>
        <v>7.79</v>
      </c>
      <c r="J88" s="52"/>
    </row>
    <row r="89" spans="1:10" ht="15.6" customHeight="1">
      <c r="A89" s="36" t="s">
        <v>12728</v>
      </c>
      <c r="B89" s="999" t="s">
        <v>467</v>
      </c>
      <c r="C89" s="38" t="s">
        <v>12729</v>
      </c>
      <c r="D89" s="37" t="s">
        <v>14804</v>
      </c>
      <c r="E89" s="800">
        <v>20</v>
      </c>
      <c r="F89" s="1000"/>
      <c r="G89" s="1001">
        <v>26.773</v>
      </c>
      <c r="H89" s="156">
        <f>IF(G89="","",G89-G89*COMPASS!$U$19)</f>
        <v>26.773</v>
      </c>
      <c r="J89" s="52"/>
    </row>
    <row r="90" spans="1:10" ht="15.6" customHeight="1">
      <c r="A90" s="993" t="s">
        <v>12730</v>
      </c>
      <c r="B90" s="994"/>
      <c r="C90" s="995"/>
      <c r="D90" s="996"/>
      <c r="E90" s="996"/>
      <c r="F90" s="997"/>
      <c r="G90" s="998"/>
      <c r="H90" s="156" t="str">
        <f>IF(G90="","",G90-G90*COMPASS!$U$19)</f>
        <v/>
      </c>
      <c r="J90" s="52"/>
    </row>
    <row r="91" spans="1:10" ht="15.6" customHeight="1">
      <c r="A91" s="36" t="s">
        <v>12731</v>
      </c>
      <c r="B91" s="999" t="s">
        <v>467</v>
      </c>
      <c r="C91" s="38" t="s">
        <v>12732</v>
      </c>
      <c r="D91" s="37" t="s">
        <v>14805</v>
      </c>
      <c r="E91" s="800">
        <v>10</v>
      </c>
      <c r="F91" s="1000"/>
      <c r="G91" s="1001">
        <v>10.177</v>
      </c>
      <c r="H91" s="156">
        <f>IF(G91="","",G91-G91*COMPASS!$U$19)</f>
        <v>10.177</v>
      </c>
      <c r="J91" s="52"/>
    </row>
    <row r="92" spans="1:10" ht="15.6" customHeight="1">
      <c r="A92" s="36" t="s">
        <v>12733</v>
      </c>
      <c r="B92" s="999" t="s">
        <v>467</v>
      </c>
      <c r="C92" s="38" t="s">
        <v>12734</v>
      </c>
      <c r="D92" s="37" t="s">
        <v>14806</v>
      </c>
      <c r="E92" s="800">
        <v>10</v>
      </c>
      <c r="F92" s="1000"/>
      <c r="G92" s="1001">
        <v>7.258</v>
      </c>
      <c r="H92" s="156">
        <f>IF(G92="","",G92-G92*COMPASS!$U$19)</f>
        <v>7.258</v>
      </c>
      <c r="J92" s="52"/>
    </row>
    <row r="93" spans="1:10" ht="15.6" customHeight="1">
      <c r="A93" s="36" t="s">
        <v>12735</v>
      </c>
      <c r="B93" s="999" t="s">
        <v>467</v>
      </c>
      <c r="C93" s="38" t="s">
        <v>12736</v>
      </c>
      <c r="D93" s="37" t="s">
        <v>14807</v>
      </c>
      <c r="E93" s="800">
        <v>10</v>
      </c>
      <c r="F93" s="1000"/>
      <c r="G93" s="1001">
        <v>10.645</v>
      </c>
      <c r="H93" s="156">
        <f>IF(G93="","",G93-G93*COMPASS!$U$19)</f>
        <v>10.645</v>
      </c>
      <c r="J93" s="52"/>
    </row>
    <row r="94" spans="1:10" ht="15.6" customHeight="1">
      <c r="A94" s="36" t="s">
        <v>12737</v>
      </c>
      <c r="B94" s="999" t="s">
        <v>467</v>
      </c>
      <c r="C94" s="38" t="s">
        <v>12738</v>
      </c>
      <c r="D94" s="37" t="s">
        <v>14808</v>
      </c>
      <c r="E94" s="800">
        <v>10</v>
      </c>
      <c r="F94" s="1000"/>
      <c r="G94" s="1001">
        <v>7.532</v>
      </c>
      <c r="H94" s="156">
        <f>IF(G94="","",G94-G94*COMPASS!$U$19)</f>
        <v>7.532</v>
      </c>
      <c r="J94" s="52"/>
    </row>
    <row r="95" spans="1:10" ht="15.6" customHeight="1">
      <c r="A95" s="36" t="s">
        <v>12739</v>
      </c>
      <c r="B95" s="999" t="s">
        <v>467</v>
      </c>
      <c r="C95" s="38" t="s">
        <v>12740</v>
      </c>
      <c r="D95" s="37" t="s">
        <v>14809</v>
      </c>
      <c r="E95" s="800">
        <v>10</v>
      </c>
      <c r="F95" s="1000"/>
      <c r="G95" s="1001">
        <v>11.725999999999999</v>
      </c>
      <c r="H95" s="156">
        <f>IF(G95="","",G95-G95*COMPASS!$U$19)</f>
        <v>11.725999999999999</v>
      </c>
      <c r="J95" s="52"/>
    </row>
    <row r="96" spans="1:10" ht="15.6" customHeight="1">
      <c r="A96" s="36" t="s">
        <v>12741</v>
      </c>
      <c r="B96" s="999" t="s">
        <v>467</v>
      </c>
      <c r="C96" s="38" t="s">
        <v>12742</v>
      </c>
      <c r="D96" s="37" t="s">
        <v>14810</v>
      </c>
      <c r="E96" s="800">
        <v>100</v>
      </c>
      <c r="F96" s="1000"/>
      <c r="G96" s="1001">
        <v>11.048</v>
      </c>
      <c r="H96" s="156">
        <f>IF(G96="","",G96-G96*COMPASS!$U$19)</f>
        <v>11.048</v>
      </c>
      <c r="J96" s="52"/>
    </row>
    <row r="97" spans="1:10" ht="15.6" customHeight="1">
      <c r="A97" s="36" t="s">
        <v>12743</v>
      </c>
      <c r="B97" s="999" t="s">
        <v>467</v>
      </c>
      <c r="C97" s="38" t="s">
        <v>12744</v>
      </c>
      <c r="D97" s="37" t="s">
        <v>14811</v>
      </c>
      <c r="E97" s="800">
        <v>100</v>
      </c>
      <c r="F97" s="1000"/>
      <c r="G97" s="1001">
        <v>7.9190000000000005</v>
      </c>
      <c r="H97" s="156">
        <f>IF(G97="","",G97-G97*COMPASS!$U$19)</f>
        <v>7.9190000000000005</v>
      </c>
      <c r="J97" s="52"/>
    </row>
    <row r="98" spans="1:10" ht="15.6" customHeight="1">
      <c r="A98" s="36" t="s">
        <v>12745</v>
      </c>
      <c r="B98" s="999" t="s">
        <v>467</v>
      </c>
      <c r="C98" s="38" t="s">
        <v>12746</v>
      </c>
      <c r="D98" s="37" t="s">
        <v>14812</v>
      </c>
      <c r="E98" s="800">
        <v>100</v>
      </c>
      <c r="F98" s="1000"/>
      <c r="G98" s="1001">
        <v>7.1290000000000004</v>
      </c>
      <c r="H98" s="156">
        <f>IF(G98="","",G98-G98*COMPASS!$U$19)</f>
        <v>7.1290000000000004</v>
      </c>
      <c r="J98" s="52"/>
    </row>
    <row r="99" spans="1:10" ht="15.6" customHeight="1">
      <c r="A99" s="36" t="s">
        <v>12747</v>
      </c>
      <c r="B99" s="999" t="s">
        <v>467</v>
      </c>
      <c r="C99" s="38" t="s">
        <v>12748</v>
      </c>
      <c r="D99" s="37" t="s">
        <v>14813</v>
      </c>
      <c r="E99" s="800">
        <v>100</v>
      </c>
      <c r="F99" s="1000"/>
      <c r="G99" s="1001">
        <v>7.6290000000000004</v>
      </c>
      <c r="H99" s="156">
        <f>IF(G99="","",G99-G99*COMPASS!$U$19)</f>
        <v>7.6290000000000004</v>
      </c>
      <c r="J99" s="52"/>
    </row>
    <row r="100" spans="1:10" ht="15.6" customHeight="1">
      <c r="A100" s="36" t="s">
        <v>12749</v>
      </c>
      <c r="B100" s="999" t="s">
        <v>467</v>
      </c>
      <c r="C100" s="38" t="s">
        <v>12750</v>
      </c>
      <c r="D100" s="37" t="s">
        <v>14814</v>
      </c>
      <c r="E100" s="800">
        <v>100</v>
      </c>
      <c r="F100" s="1000"/>
      <c r="G100" s="1001">
        <v>1.081</v>
      </c>
      <c r="H100" s="156">
        <f>IF(G100="","",G100-G100*COMPASS!$U$19)</f>
        <v>1.081</v>
      </c>
      <c r="J100" s="52"/>
    </row>
    <row r="101" spans="1:10" ht="15.6" customHeight="1">
      <c r="A101" s="36" t="s">
        <v>12751</v>
      </c>
      <c r="B101" s="999" t="s">
        <v>467</v>
      </c>
      <c r="C101" s="38" t="s">
        <v>12752</v>
      </c>
      <c r="D101" s="37" t="s">
        <v>14815</v>
      </c>
      <c r="E101" s="800">
        <v>1</v>
      </c>
      <c r="F101" s="1000"/>
      <c r="G101" s="1001">
        <v>30.6</v>
      </c>
      <c r="H101" s="156">
        <f>IF(G101="","",G101-G101*COMPASS!$U$19)</f>
        <v>30.6</v>
      </c>
      <c r="J101" s="52"/>
    </row>
    <row r="102" spans="1:10" ht="15.6" customHeight="1">
      <c r="A102" s="36" t="s">
        <v>12753</v>
      </c>
      <c r="B102" s="999" t="s">
        <v>467</v>
      </c>
      <c r="C102" s="38" t="s">
        <v>12754</v>
      </c>
      <c r="D102" s="1002" t="s">
        <v>14816</v>
      </c>
      <c r="E102" s="800">
        <v>1</v>
      </c>
      <c r="F102" s="1000"/>
      <c r="G102" s="1001">
        <v>180</v>
      </c>
      <c r="H102" s="156">
        <f>IF(G102="","",G102-G102*COMPASS!$U$19)</f>
        <v>180</v>
      </c>
      <c r="J102" s="52"/>
    </row>
    <row r="103" spans="1:10" ht="15.6" customHeight="1">
      <c r="A103" s="1003" t="s">
        <v>1372</v>
      </c>
      <c r="B103" s="1004"/>
      <c r="C103" s="1003"/>
      <c r="D103" s="1005"/>
      <c r="E103" s="1004"/>
      <c r="F103" s="1006"/>
      <c r="G103" s="1004"/>
      <c r="H103" s="156" t="str">
        <f>IF(G103="","",G103-G103*COMPASS!$U$19)</f>
        <v/>
      </c>
      <c r="J103" s="52"/>
    </row>
    <row r="104" spans="1:10" ht="15.6" customHeight="1">
      <c r="A104" s="1007" t="s">
        <v>12755</v>
      </c>
      <c r="B104" s="1008"/>
      <c r="C104" s="1009"/>
      <c r="D104" s="1010"/>
      <c r="E104" s="1010"/>
      <c r="F104" s="1011"/>
      <c r="G104" s="1012"/>
      <c r="H104" s="156" t="str">
        <f>IF(G104="","",G104-G104*COMPASS!$U$19)</f>
        <v/>
      </c>
      <c r="J104" s="52"/>
    </row>
    <row r="105" spans="1:10" ht="15.6" customHeight="1">
      <c r="A105" s="36" t="s">
        <v>12756</v>
      </c>
      <c r="B105" s="999" t="s">
        <v>467</v>
      </c>
      <c r="C105" s="38" t="s">
        <v>12757</v>
      </c>
      <c r="D105" s="37" t="s">
        <v>14817</v>
      </c>
      <c r="E105" s="800">
        <v>1</v>
      </c>
      <c r="F105" s="1000"/>
      <c r="G105" s="1001">
        <v>168.941</v>
      </c>
      <c r="H105" s="156">
        <f>IF(G105="","",G105-G105*COMPASS!$U$19)</f>
        <v>168.941</v>
      </c>
      <c r="J105" s="52"/>
    </row>
    <row r="106" spans="1:10" ht="15.6" customHeight="1">
      <c r="A106" s="36" t="s">
        <v>12758</v>
      </c>
      <c r="B106" s="999" t="s">
        <v>467</v>
      </c>
      <c r="C106" s="38" t="s">
        <v>12759</v>
      </c>
      <c r="D106" s="37" t="s">
        <v>14818</v>
      </c>
      <c r="E106" s="800">
        <v>1</v>
      </c>
      <c r="F106" s="1000"/>
      <c r="G106" s="1001">
        <v>79.2</v>
      </c>
      <c r="H106" s="156">
        <f>IF(G106="","",G106-G106*COMPASS!$U$19)</f>
        <v>79.2</v>
      </c>
      <c r="J106" s="52"/>
    </row>
    <row r="107" spans="1:10" ht="15.6" customHeight="1">
      <c r="A107" s="36" t="s">
        <v>12760</v>
      </c>
      <c r="B107" s="999" t="s">
        <v>467</v>
      </c>
      <c r="C107" s="38" t="s">
        <v>12761</v>
      </c>
      <c r="D107" s="37" t="s">
        <v>14819</v>
      </c>
      <c r="E107" s="800">
        <v>1</v>
      </c>
      <c r="F107" s="1000"/>
      <c r="G107" s="1001">
        <v>231.42099999999999</v>
      </c>
      <c r="H107" s="156">
        <f>IF(G107="","",G107-G107*COMPASS!$U$19)</f>
        <v>231.42099999999999</v>
      </c>
      <c r="J107" s="52"/>
    </row>
    <row r="108" spans="1:10" ht="15.6" customHeight="1">
      <c r="A108" s="36" t="s">
        <v>12762</v>
      </c>
      <c r="B108" s="999" t="s">
        <v>467</v>
      </c>
      <c r="C108" s="38" t="s">
        <v>12763</v>
      </c>
      <c r="D108" s="37" t="s">
        <v>14820</v>
      </c>
      <c r="E108" s="800">
        <v>1</v>
      </c>
      <c r="F108" s="1000"/>
      <c r="G108" s="1001">
        <v>125.13800000000001</v>
      </c>
      <c r="H108" s="156">
        <f>IF(G108="","",G108-G108*COMPASS!$U$19)</f>
        <v>125.13800000000001</v>
      </c>
      <c r="J108" s="52"/>
    </row>
    <row r="109" spans="1:10" ht="15.6" customHeight="1">
      <c r="A109" s="36" t="s">
        <v>12764</v>
      </c>
      <c r="B109" s="999" t="s">
        <v>467</v>
      </c>
      <c r="C109" s="38" t="s">
        <v>12765</v>
      </c>
      <c r="D109" s="37" t="s">
        <v>14821</v>
      </c>
      <c r="E109" s="800">
        <v>1</v>
      </c>
      <c r="F109" s="1000"/>
      <c r="G109" s="1001">
        <v>323.83499999999998</v>
      </c>
      <c r="H109" s="156">
        <f>IF(G109="","",G109-G109*COMPASS!$U$19)</f>
        <v>323.83499999999998</v>
      </c>
      <c r="J109" s="52"/>
    </row>
    <row r="110" spans="1:10" ht="15.6" customHeight="1">
      <c r="A110" s="36" t="s">
        <v>12766</v>
      </c>
      <c r="B110" s="999" t="s">
        <v>467</v>
      </c>
      <c r="C110" s="38" t="s">
        <v>12767</v>
      </c>
      <c r="D110" s="37" t="s">
        <v>14822</v>
      </c>
      <c r="E110" s="800">
        <v>1</v>
      </c>
      <c r="F110" s="1000"/>
      <c r="G110" s="1001">
        <v>226.48600000000002</v>
      </c>
      <c r="H110" s="156">
        <f>IF(G110="","",G110-G110*COMPASS!$U$19)</f>
        <v>226.48600000000002</v>
      </c>
      <c r="J110" s="52"/>
    </row>
    <row r="111" spans="1:10" ht="15.6" customHeight="1">
      <c r="A111" s="1007" t="s">
        <v>12768</v>
      </c>
      <c r="B111" s="1008"/>
      <c r="C111" s="1009"/>
      <c r="D111" s="1010"/>
      <c r="E111" s="1010"/>
      <c r="F111" s="1011"/>
      <c r="G111" s="1012"/>
      <c r="H111" s="156" t="str">
        <f>IF(G111="","",G111-G111*COMPASS!$U$19)</f>
        <v/>
      </c>
      <c r="J111" s="52"/>
    </row>
    <row r="112" spans="1:10" ht="15.6" customHeight="1">
      <c r="A112" s="36" t="s">
        <v>12769</v>
      </c>
      <c r="B112" s="999" t="s">
        <v>467</v>
      </c>
      <c r="C112" s="38" t="s">
        <v>12770</v>
      </c>
      <c r="D112" s="37" t="s">
        <v>14823</v>
      </c>
      <c r="E112" s="800">
        <v>1</v>
      </c>
      <c r="F112" s="1000"/>
      <c r="G112" s="1001">
        <v>53.4</v>
      </c>
      <c r="H112" s="156">
        <f>IF(G112="","",G112-G112*COMPASS!$U$19)</f>
        <v>53.4</v>
      </c>
      <c r="J112" s="52"/>
    </row>
    <row r="113" spans="1:10" ht="15.6" customHeight="1">
      <c r="A113" s="36" t="s">
        <v>12771</v>
      </c>
      <c r="B113" s="999" t="s">
        <v>467</v>
      </c>
      <c r="C113" s="38" t="s">
        <v>12772</v>
      </c>
      <c r="D113" s="37" t="s">
        <v>14824</v>
      </c>
      <c r="E113" s="800">
        <v>1</v>
      </c>
      <c r="F113" s="1000"/>
      <c r="G113" s="1001">
        <v>295.52999999999997</v>
      </c>
      <c r="H113" s="156">
        <f>IF(G113="","",G113-G113*COMPASS!$U$19)</f>
        <v>295.52999999999997</v>
      </c>
      <c r="J113" s="52"/>
    </row>
    <row r="114" spans="1:10" ht="15.6" customHeight="1">
      <c r="A114" s="36" t="s">
        <v>12773</v>
      </c>
      <c r="B114" s="999" t="s">
        <v>467</v>
      </c>
      <c r="C114" s="38" t="s">
        <v>12774</v>
      </c>
      <c r="D114" s="37" t="s">
        <v>14825</v>
      </c>
      <c r="E114" s="800">
        <v>1</v>
      </c>
      <c r="F114" s="1000"/>
      <c r="G114" s="1001">
        <v>999.80700000000002</v>
      </c>
      <c r="H114" s="156">
        <f>IF(G114="","",G114-G114*COMPASS!$U$19)</f>
        <v>999.80700000000002</v>
      </c>
      <c r="J114" s="52"/>
    </row>
    <row r="115" spans="1:10" ht="15.6" customHeight="1">
      <c r="A115" s="36" t="s">
        <v>12775</v>
      </c>
      <c r="B115" s="999" t="s">
        <v>467</v>
      </c>
      <c r="C115" s="38" t="s">
        <v>12776</v>
      </c>
      <c r="D115" s="37" t="s">
        <v>14826</v>
      </c>
      <c r="E115" s="800">
        <v>1</v>
      </c>
      <c r="F115" s="1000"/>
      <c r="G115" s="1001">
        <v>1111.671</v>
      </c>
      <c r="H115" s="156">
        <f>IF(G115="","",G115-G115*COMPASS!$U$19)</f>
        <v>1111.671</v>
      </c>
      <c r="J115" s="52"/>
    </row>
    <row r="116" spans="1:10" ht="15.6" customHeight="1">
      <c r="A116" s="36" t="s">
        <v>12777</v>
      </c>
      <c r="B116" s="999" t="s">
        <v>467</v>
      </c>
      <c r="C116" s="38" t="s">
        <v>12778</v>
      </c>
      <c r="D116" s="37" t="s">
        <v>14827</v>
      </c>
      <c r="E116" s="800">
        <v>1</v>
      </c>
      <c r="F116" s="1000"/>
      <c r="G116" s="1001">
        <v>93.495000000000005</v>
      </c>
      <c r="H116" s="156">
        <f>IF(G116="","",G116-G116*COMPASS!$U$19)</f>
        <v>93.495000000000005</v>
      </c>
      <c r="J116" s="52"/>
    </row>
    <row r="117" spans="1:10" ht="15.6" customHeight="1">
      <c r="A117" s="36" t="s">
        <v>12779</v>
      </c>
      <c r="B117" s="999" t="s">
        <v>467</v>
      </c>
      <c r="C117" s="38" t="s">
        <v>12780</v>
      </c>
      <c r="D117" s="37" t="s">
        <v>14828</v>
      </c>
      <c r="E117" s="800">
        <v>1</v>
      </c>
      <c r="F117" s="1000"/>
      <c r="G117" s="1001">
        <v>161.87700000000001</v>
      </c>
      <c r="H117" s="156">
        <f>IF(G117="","",G117-G117*COMPASS!$U$19)</f>
        <v>161.87700000000001</v>
      </c>
      <c r="J117" s="52"/>
    </row>
    <row r="118" spans="1:10" ht="15.6" customHeight="1">
      <c r="A118" s="36" t="s">
        <v>12781</v>
      </c>
      <c r="B118" s="999" t="s">
        <v>467</v>
      </c>
      <c r="C118" s="38" t="s">
        <v>12782</v>
      </c>
      <c r="D118" s="37" t="s">
        <v>14829</v>
      </c>
      <c r="E118" s="800">
        <v>1</v>
      </c>
      <c r="F118" s="1000"/>
      <c r="G118" s="1001">
        <v>142.233</v>
      </c>
      <c r="H118" s="156">
        <f>IF(G118="","",G118-G118*COMPASS!$U$19)</f>
        <v>142.233</v>
      </c>
      <c r="J118" s="52"/>
    </row>
    <row r="119" spans="1:10" ht="15.6" customHeight="1">
      <c r="A119" s="36" t="s">
        <v>12783</v>
      </c>
      <c r="B119" s="999" t="s">
        <v>467</v>
      </c>
      <c r="C119" s="38" t="s">
        <v>12784</v>
      </c>
      <c r="D119" s="37" t="s">
        <v>14830</v>
      </c>
      <c r="E119" s="800">
        <v>1</v>
      </c>
      <c r="F119" s="1000"/>
      <c r="G119" s="1001">
        <v>74.786000000000001</v>
      </c>
      <c r="H119" s="156">
        <f>IF(G119="","",G119-G119*COMPASS!$U$19)</f>
        <v>74.786000000000001</v>
      </c>
    </row>
    <row r="120" spans="1:10" ht="15.6" customHeight="1">
      <c r="A120" s="36" t="s">
        <v>12785</v>
      </c>
      <c r="B120" s="999" t="s">
        <v>467</v>
      </c>
      <c r="C120" s="38" t="s">
        <v>12786</v>
      </c>
      <c r="D120" s="37" t="s">
        <v>14831</v>
      </c>
      <c r="E120" s="800">
        <v>10</v>
      </c>
      <c r="F120" s="1000"/>
      <c r="G120" s="1001">
        <v>4.8600000000000003</v>
      </c>
      <c r="H120" s="156">
        <f>IF(G120="","",G120-G120*COMPASS!$U$19)</f>
        <v>4.8600000000000003</v>
      </c>
    </row>
    <row r="121" spans="1:10" ht="15.6" customHeight="1">
      <c r="A121" s="1007" t="s">
        <v>12787</v>
      </c>
      <c r="B121" s="1008"/>
      <c r="C121" s="1009"/>
      <c r="D121" s="1010"/>
      <c r="E121" s="1010"/>
      <c r="F121" s="1011"/>
      <c r="G121" s="1012"/>
      <c r="H121" s="156" t="str">
        <f>IF(G121="","",G121-G121*COMPASS!$U$19)</f>
        <v/>
      </c>
    </row>
    <row r="122" spans="1:10" ht="15.6" customHeight="1">
      <c r="A122" s="36" t="s">
        <v>12788</v>
      </c>
      <c r="B122" s="999" t="s">
        <v>467</v>
      </c>
      <c r="C122" s="38" t="s">
        <v>12789</v>
      </c>
      <c r="D122" s="37" t="s">
        <v>14832</v>
      </c>
      <c r="E122" s="800">
        <v>100</v>
      </c>
      <c r="F122" s="1000"/>
      <c r="G122" s="1001">
        <v>1.8</v>
      </c>
      <c r="H122" s="156">
        <f>IF(G122="","",G122-G122*COMPASS!$U$19)</f>
        <v>1.8</v>
      </c>
    </row>
    <row r="123" spans="1:10" ht="15.6" customHeight="1">
      <c r="A123" s="36" t="s">
        <v>12790</v>
      </c>
      <c r="B123" s="999" t="s">
        <v>467</v>
      </c>
      <c r="C123" s="38" t="s">
        <v>12791</v>
      </c>
      <c r="D123" s="37" t="s">
        <v>14833</v>
      </c>
      <c r="E123" s="800">
        <v>100</v>
      </c>
      <c r="F123" s="1000"/>
      <c r="G123" s="1001">
        <v>1.9</v>
      </c>
      <c r="H123" s="156">
        <f>IF(G123="","",G123-G123*COMPASS!$U$19)</f>
        <v>1.9</v>
      </c>
    </row>
    <row r="124" spans="1:10">
      <c r="A124" s="36" t="s">
        <v>12792</v>
      </c>
      <c r="B124" s="999" t="s">
        <v>467</v>
      </c>
      <c r="C124" s="38" t="s">
        <v>12793</v>
      </c>
      <c r="D124" s="37" t="s">
        <v>14834</v>
      </c>
      <c r="E124" s="800">
        <v>100</v>
      </c>
      <c r="F124" s="1000"/>
      <c r="G124" s="1001">
        <v>1.8</v>
      </c>
      <c r="H124" s="156">
        <f>IF(G124="","",G124-G124*COMPASS!$U$19)</f>
        <v>1.8</v>
      </c>
    </row>
    <row r="125" spans="1:10">
      <c r="A125" s="36" t="s">
        <v>12794</v>
      </c>
      <c r="B125" s="999" t="s">
        <v>467</v>
      </c>
      <c r="C125" s="38" t="s">
        <v>12795</v>
      </c>
      <c r="D125" s="37" t="s">
        <v>14835</v>
      </c>
      <c r="E125" s="800">
        <v>100</v>
      </c>
      <c r="F125" s="1000"/>
      <c r="G125" s="1001">
        <v>1.8</v>
      </c>
      <c r="H125" s="156">
        <f>IF(G125="","",G125-G125*COMPASS!$U$19)</f>
        <v>1.8</v>
      </c>
    </row>
    <row r="126" spans="1:10">
      <c r="A126" s="36" t="s">
        <v>12796</v>
      </c>
      <c r="B126" s="999" t="s">
        <v>467</v>
      </c>
      <c r="C126" s="38" t="s">
        <v>12797</v>
      </c>
      <c r="D126" s="37" t="s">
        <v>14836</v>
      </c>
      <c r="E126" s="800">
        <v>100</v>
      </c>
      <c r="F126" s="1000"/>
      <c r="G126" s="1001">
        <v>1.9</v>
      </c>
      <c r="H126" s="156">
        <f>IF(G126="","",G126-G126*COMPASS!$U$19)</f>
        <v>1.9</v>
      </c>
    </row>
    <row r="127" spans="1:10">
      <c r="A127" s="36" t="s">
        <v>12798</v>
      </c>
      <c r="B127" s="999" t="s">
        <v>467</v>
      </c>
      <c r="C127" s="38" t="s">
        <v>12799</v>
      </c>
      <c r="D127" s="37" t="s">
        <v>14837</v>
      </c>
      <c r="E127" s="800">
        <v>100</v>
      </c>
      <c r="F127" s="1000"/>
      <c r="G127" s="1001">
        <v>2.3400000000000003</v>
      </c>
      <c r="H127" s="156">
        <f>IF(G127="","",G127-G127*COMPASS!$U$19)</f>
        <v>2.3400000000000003</v>
      </c>
    </row>
    <row r="128" spans="1:10">
      <c r="A128" s="36" t="s">
        <v>12800</v>
      </c>
      <c r="B128" s="999" t="s">
        <v>467</v>
      </c>
      <c r="C128" s="38" t="s">
        <v>12801</v>
      </c>
      <c r="D128" s="37" t="s">
        <v>14838</v>
      </c>
      <c r="E128" s="800">
        <v>100</v>
      </c>
      <c r="F128" s="1000"/>
      <c r="G128" s="1001">
        <v>1.9800000000000002</v>
      </c>
      <c r="H128" s="156">
        <f>IF(G128="","",G128-G128*COMPASS!$U$19)</f>
        <v>1.9800000000000002</v>
      </c>
    </row>
    <row r="129" spans="1:8">
      <c r="A129" s="1013" t="s">
        <v>12802</v>
      </c>
      <c r="B129" s="1008"/>
      <c r="C129" s="1014"/>
      <c r="D129" s="1010"/>
      <c r="E129" s="1010"/>
      <c r="F129" s="1011"/>
      <c r="G129" s="1012"/>
      <c r="H129" s="156" t="str">
        <f>IF(G129="","",G129-G129*COMPASS!$U$19)</f>
        <v/>
      </c>
    </row>
    <row r="130" spans="1:8">
      <c r="A130" s="36" t="s">
        <v>12803</v>
      </c>
      <c r="B130" s="999" t="s">
        <v>467</v>
      </c>
      <c r="C130" s="38" t="s">
        <v>12804</v>
      </c>
      <c r="D130" s="37" t="s">
        <v>14839</v>
      </c>
      <c r="E130" s="800">
        <v>10</v>
      </c>
      <c r="F130" s="1000"/>
      <c r="G130" s="1001">
        <v>9.3079999999999998</v>
      </c>
      <c r="H130" s="156">
        <f>IF(G130="","",G130-G130*COMPASS!$U$19)</f>
        <v>9.3079999999999998</v>
      </c>
    </row>
    <row r="131" spans="1:8">
      <c r="A131" s="36" t="s">
        <v>12805</v>
      </c>
      <c r="B131" s="999" t="s">
        <v>467</v>
      </c>
      <c r="C131" s="38" t="s">
        <v>12806</v>
      </c>
      <c r="D131" s="37" t="s">
        <v>14840</v>
      </c>
      <c r="E131" s="800">
        <v>10</v>
      </c>
      <c r="F131" s="1000"/>
      <c r="G131" s="1001">
        <v>10.950999999999999</v>
      </c>
      <c r="H131" s="156">
        <f>IF(G131="","",G131-G131*COMPASS!$U$19)</f>
        <v>10.950999999999999</v>
      </c>
    </row>
    <row r="132" spans="1:8">
      <c r="A132" s="36" t="s">
        <v>12807</v>
      </c>
      <c r="B132" s="999" t="s">
        <v>467</v>
      </c>
      <c r="C132" s="38" t="s">
        <v>12808</v>
      </c>
      <c r="D132" s="37" t="s">
        <v>14841</v>
      </c>
      <c r="E132" s="800">
        <v>10</v>
      </c>
      <c r="F132" s="1000"/>
      <c r="G132" s="1001">
        <v>12.593</v>
      </c>
      <c r="H132" s="156">
        <f>IF(G132="","",G132-G132*COMPASS!$U$19)</f>
        <v>12.593</v>
      </c>
    </row>
    <row r="133" spans="1:8">
      <c r="A133" s="36" t="s">
        <v>12809</v>
      </c>
      <c r="B133" s="999" t="s">
        <v>467</v>
      </c>
      <c r="C133" s="38" t="s">
        <v>12810</v>
      </c>
      <c r="D133" s="37" t="s">
        <v>14842</v>
      </c>
      <c r="E133" s="800">
        <v>10</v>
      </c>
      <c r="F133" s="1000"/>
      <c r="G133" s="1001">
        <v>15.878000000000002</v>
      </c>
      <c r="H133" s="156">
        <f>IF(G133="","",G133-G133*COMPASS!$U$19)</f>
        <v>15.878000000000002</v>
      </c>
    </row>
    <row r="134" spans="1:8">
      <c r="A134" s="36" t="s">
        <v>12811</v>
      </c>
      <c r="B134" s="999" t="s">
        <v>467</v>
      </c>
      <c r="C134" s="38" t="s">
        <v>12812</v>
      </c>
      <c r="D134" s="37" t="s">
        <v>14843</v>
      </c>
      <c r="E134" s="800">
        <v>10</v>
      </c>
      <c r="F134" s="1000"/>
      <c r="G134" s="1001">
        <v>24.091000000000001</v>
      </c>
      <c r="H134" s="156">
        <f>IF(G134="","",G134-G134*COMPASS!$U$19)</f>
        <v>24.091000000000001</v>
      </c>
    </row>
    <row r="135" spans="1:8">
      <c r="A135" s="36" t="s">
        <v>12813</v>
      </c>
      <c r="B135" s="999" t="s">
        <v>467</v>
      </c>
      <c r="C135" s="38" t="s">
        <v>12814</v>
      </c>
      <c r="D135" s="37" t="s">
        <v>14844</v>
      </c>
      <c r="E135" s="800">
        <v>10</v>
      </c>
      <c r="F135" s="1000"/>
      <c r="G135" s="1001">
        <v>9.3079999999999998</v>
      </c>
      <c r="H135" s="156">
        <f>IF(G135="","",G135-G135*COMPASS!$U$19)</f>
        <v>9.3079999999999998</v>
      </c>
    </row>
    <row r="136" spans="1:8">
      <c r="A136" s="36" t="s">
        <v>12815</v>
      </c>
      <c r="B136" s="999" t="s">
        <v>467</v>
      </c>
      <c r="C136" s="38" t="s">
        <v>12816</v>
      </c>
      <c r="D136" s="37" t="s">
        <v>14845</v>
      </c>
      <c r="E136" s="800">
        <v>10</v>
      </c>
      <c r="F136" s="1000"/>
      <c r="G136" s="1001">
        <v>10.950999999999999</v>
      </c>
      <c r="H136" s="156">
        <f>IF(G136="","",G136-G136*COMPASS!$U$19)</f>
        <v>10.950999999999999</v>
      </c>
    </row>
    <row r="137" spans="1:8">
      <c r="A137" s="36" t="s">
        <v>12817</v>
      </c>
      <c r="B137" s="999" t="s">
        <v>467</v>
      </c>
      <c r="C137" s="38" t="s">
        <v>12818</v>
      </c>
      <c r="D137" s="37" t="s">
        <v>14846</v>
      </c>
      <c r="E137" s="800">
        <v>10</v>
      </c>
      <c r="F137" s="1000"/>
      <c r="G137" s="1001">
        <v>12.593</v>
      </c>
      <c r="H137" s="156">
        <f>IF(G137="","",G137-G137*COMPASS!$U$19)</f>
        <v>12.593</v>
      </c>
    </row>
    <row r="138" spans="1:8">
      <c r="A138" s="36" t="s">
        <v>12819</v>
      </c>
      <c r="B138" s="999" t="s">
        <v>467</v>
      </c>
      <c r="C138" s="38" t="s">
        <v>12820</v>
      </c>
      <c r="D138" s="37" t="s">
        <v>14847</v>
      </c>
      <c r="E138" s="800">
        <v>10</v>
      </c>
      <c r="F138" s="1000"/>
      <c r="G138" s="1001">
        <v>15.878000000000002</v>
      </c>
      <c r="H138" s="156">
        <f>IF(G138="","",G138-G138*COMPASS!$U$19)</f>
        <v>15.878000000000002</v>
      </c>
    </row>
    <row r="139" spans="1:8">
      <c r="A139" s="36" t="s">
        <v>12821</v>
      </c>
      <c r="B139" s="999" t="s">
        <v>467</v>
      </c>
      <c r="C139" s="38" t="s">
        <v>12822</v>
      </c>
      <c r="D139" s="37" t="s">
        <v>14848</v>
      </c>
      <c r="E139" s="800">
        <v>10</v>
      </c>
      <c r="F139" s="1000"/>
      <c r="G139" s="1001">
        <v>24.091000000000001</v>
      </c>
      <c r="H139" s="156">
        <f>IF(G139="","",G139-G139*COMPASS!$U$19)</f>
        <v>24.091000000000001</v>
      </c>
    </row>
    <row r="140" spans="1:8">
      <c r="A140" s="36" t="s">
        <v>12823</v>
      </c>
      <c r="B140" s="999" t="s">
        <v>467</v>
      </c>
      <c r="C140" s="38" t="s">
        <v>12824</v>
      </c>
      <c r="D140" s="37" t="s">
        <v>14849</v>
      </c>
      <c r="E140" s="800">
        <v>10</v>
      </c>
      <c r="F140" s="1000"/>
      <c r="G140" s="1001">
        <v>8.2129999999999992</v>
      </c>
      <c r="H140" s="156">
        <f>IF(G140="","",G140-G140*COMPASS!$U$19)</f>
        <v>8.2129999999999992</v>
      </c>
    </row>
    <row r="141" spans="1:8">
      <c r="A141" s="36" t="s">
        <v>12825</v>
      </c>
      <c r="B141" s="999" t="s">
        <v>467</v>
      </c>
      <c r="C141" s="38" t="s">
        <v>12826</v>
      </c>
      <c r="D141" s="37" t="s">
        <v>14850</v>
      </c>
      <c r="E141" s="800">
        <v>10</v>
      </c>
      <c r="F141" s="1000"/>
      <c r="G141" s="1001">
        <v>8.6509999999999998</v>
      </c>
      <c r="H141" s="156">
        <f>IF(G141="","",G141-G141*COMPASS!$U$19)</f>
        <v>8.6509999999999998</v>
      </c>
    </row>
    <row r="142" spans="1:8">
      <c r="A142" s="36" t="s">
        <v>12827</v>
      </c>
      <c r="B142" s="999" t="s">
        <v>467</v>
      </c>
      <c r="C142" s="38" t="s">
        <v>12828</v>
      </c>
      <c r="D142" s="37" t="s">
        <v>14851</v>
      </c>
      <c r="E142" s="800">
        <v>10</v>
      </c>
      <c r="F142" s="1000"/>
      <c r="G142" s="1001">
        <v>9.0889999999999986</v>
      </c>
      <c r="H142" s="156">
        <f>IF(G142="","",G142-G142*COMPASS!$U$19)</f>
        <v>9.0889999999999986</v>
      </c>
    </row>
    <row r="143" spans="1:8">
      <c r="A143" s="36" t="s">
        <v>12829</v>
      </c>
      <c r="B143" s="999" t="s">
        <v>467</v>
      </c>
      <c r="C143" s="38" t="s">
        <v>12830</v>
      </c>
      <c r="D143" s="37" t="s">
        <v>14852</v>
      </c>
      <c r="E143" s="800">
        <v>10</v>
      </c>
      <c r="F143" s="1000"/>
      <c r="G143" s="1001">
        <v>10.183999999999999</v>
      </c>
      <c r="H143" s="156">
        <f>IF(G143="","",G143-G143*COMPASS!$U$19)</f>
        <v>10.183999999999999</v>
      </c>
    </row>
    <row r="144" spans="1:8">
      <c r="A144" s="36" t="s">
        <v>12831</v>
      </c>
      <c r="B144" s="999" t="s">
        <v>467</v>
      </c>
      <c r="C144" s="38" t="s">
        <v>12832</v>
      </c>
      <c r="D144" s="37" t="s">
        <v>14853</v>
      </c>
      <c r="E144" s="800">
        <v>10</v>
      </c>
      <c r="F144" s="1000"/>
      <c r="G144" s="1001">
        <v>12.921999999999999</v>
      </c>
      <c r="H144" s="156">
        <f>IF(G144="","",G144-G144*COMPASS!$U$19)</f>
        <v>12.921999999999999</v>
      </c>
    </row>
    <row r="145" spans="1:8">
      <c r="A145" s="36" t="s">
        <v>12833</v>
      </c>
      <c r="B145" s="999" t="s">
        <v>467</v>
      </c>
      <c r="C145" s="38" t="s">
        <v>12834</v>
      </c>
      <c r="D145" s="37" t="s">
        <v>14854</v>
      </c>
      <c r="E145" s="800">
        <v>10</v>
      </c>
      <c r="F145" s="1000"/>
      <c r="G145" s="1001">
        <v>8.2129999999999992</v>
      </c>
      <c r="H145" s="156">
        <f>IF(G145="","",G145-G145*COMPASS!$U$19)</f>
        <v>8.2129999999999992</v>
      </c>
    </row>
    <row r="146" spans="1:8">
      <c r="A146" s="36" t="s">
        <v>12835</v>
      </c>
      <c r="B146" s="999" t="s">
        <v>467</v>
      </c>
      <c r="C146" s="38" t="s">
        <v>12836</v>
      </c>
      <c r="D146" s="37" t="s">
        <v>14855</v>
      </c>
      <c r="E146" s="800">
        <v>10</v>
      </c>
      <c r="F146" s="1000"/>
      <c r="G146" s="1001">
        <v>8.6509999999999998</v>
      </c>
      <c r="H146" s="156">
        <f>IF(G146="","",G146-G146*COMPASS!$U$19)</f>
        <v>8.6509999999999998</v>
      </c>
    </row>
    <row r="147" spans="1:8">
      <c r="A147" s="36" t="s">
        <v>12837</v>
      </c>
      <c r="B147" s="999" t="s">
        <v>467</v>
      </c>
      <c r="C147" s="38" t="s">
        <v>12838</v>
      </c>
      <c r="D147" s="37" t="s">
        <v>14856</v>
      </c>
      <c r="E147" s="800">
        <v>10</v>
      </c>
      <c r="F147" s="1000"/>
      <c r="G147" s="1001">
        <v>9.0889999999999986</v>
      </c>
      <c r="H147" s="156">
        <f>IF(G147="","",G147-G147*COMPASS!$U$19)</f>
        <v>9.0889999999999986</v>
      </c>
    </row>
    <row r="148" spans="1:8">
      <c r="A148" s="36" t="s">
        <v>12839</v>
      </c>
      <c r="B148" s="999" t="s">
        <v>467</v>
      </c>
      <c r="C148" s="38" t="s">
        <v>12840</v>
      </c>
      <c r="D148" s="37" t="s">
        <v>14857</v>
      </c>
      <c r="E148" s="800">
        <v>10</v>
      </c>
      <c r="F148" s="1000"/>
      <c r="G148" s="1001">
        <v>10.183999999999999</v>
      </c>
      <c r="H148" s="156">
        <f>IF(G148="","",G148-G148*COMPASS!$U$19)</f>
        <v>10.183999999999999</v>
      </c>
    </row>
    <row r="149" spans="1:8">
      <c r="A149" s="36" t="s">
        <v>12841</v>
      </c>
      <c r="B149" s="999" t="s">
        <v>467</v>
      </c>
      <c r="C149" s="38" t="s">
        <v>12842</v>
      </c>
      <c r="D149" s="37" t="s">
        <v>14858</v>
      </c>
      <c r="E149" s="800">
        <v>10</v>
      </c>
      <c r="F149" s="1000"/>
      <c r="G149" s="1001">
        <v>12.921999999999999</v>
      </c>
      <c r="H149" s="156">
        <f>IF(G149="","",G149-G149*COMPASS!$U$19)</f>
        <v>12.921999999999999</v>
      </c>
    </row>
    <row r="150" spans="1:8">
      <c r="A150" s="1013" t="s">
        <v>12843</v>
      </c>
      <c r="B150" s="1008"/>
      <c r="C150" s="1014"/>
      <c r="D150" s="1010"/>
      <c r="E150" s="1010"/>
      <c r="F150" s="1011"/>
      <c r="G150" s="1012"/>
      <c r="H150" s="156" t="str">
        <f>IF(G150="","",G150-G150*COMPASS!$U$19)</f>
        <v/>
      </c>
    </row>
    <row r="151" spans="1:8">
      <c r="A151" s="36" t="s">
        <v>12844</v>
      </c>
      <c r="B151" s="999" t="s">
        <v>467</v>
      </c>
      <c r="C151" s="38" t="s">
        <v>12845</v>
      </c>
      <c r="D151" s="37" t="s">
        <v>14859</v>
      </c>
      <c r="E151" s="800">
        <v>2100</v>
      </c>
      <c r="F151" s="1000"/>
      <c r="G151" s="1001">
        <v>5.976</v>
      </c>
      <c r="H151" s="156">
        <f>IF(G151="","",G151-G151*COMPASS!$U$19)</f>
        <v>5.976</v>
      </c>
    </row>
    <row r="152" spans="1:8">
      <c r="A152" s="36" t="s">
        <v>12846</v>
      </c>
      <c r="B152" s="999" t="s">
        <v>467</v>
      </c>
      <c r="C152" s="38" t="s">
        <v>12847</v>
      </c>
      <c r="D152" s="37" t="s">
        <v>14860</v>
      </c>
      <c r="E152" s="800">
        <v>2100</v>
      </c>
      <c r="F152" s="1000"/>
      <c r="G152" s="1001">
        <v>1.8720000000000001</v>
      </c>
      <c r="H152" s="156">
        <f>IF(G152="","",G152-G152*COMPASS!$U$19)</f>
        <v>1.8720000000000001</v>
      </c>
    </row>
    <row r="153" spans="1:8">
      <c r="A153" s="36" t="s">
        <v>12848</v>
      </c>
      <c r="B153" s="999" t="s">
        <v>467</v>
      </c>
      <c r="C153" s="38" t="s">
        <v>12849</v>
      </c>
      <c r="D153" s="37" t="s">
        <v>14861</v>
      </c>
      <c r="E153" s="800">
        <v>2100</v>
      </c>
      <c r="F153" s="1000"/>
      <c r="G153" s="1001">
        <v>6.84</v>
      </c>
      <c r="H153" s="156">
        <f>IF(G153="","",G153-G153*COMPASS!$U$19)</f>
        <v>6.84</v>
      </c>
    </row>
    <row r="154" spans="1:8">
      <c r="A154" s="36" t="s">
        <v>12850</v>
      </c>
      <c r="B154" s="999" t="s">
        <v>467</v>
      </c>
      <c r="C154" s="38" t="s">
        <v>12851</v>
      </c>
      <c r="D154" s="37" t="s">
        <v>14862</v>
      </c>
      <c r="E154" s="800">
        <v>2100</v>
      </c>
      <c r="F154" s="1000"/>
      <c r="G154" s="1001">
        <v>3.9600000000000004</v>
      </c>
      <c r="H154" s="156">
        <f>IF(G154="","",G154-G154*COMPASS!$U$19)</f>
        <v>3.9600000000000004</v>
      </c>
    </row>
    <row r="155" spans="1:8">
      <c r="A155" s="36" t="s">
        <v>12852</v>
      </c>
      <c r="B155" s="999" t="s">
        <v>467</v>
      </c>
      <c r="C155" s="38" t="s">
        <v>12853</v>
      </c>
      <c r="D155" s="803" t="s">
        <v>14863</v>
      </c>
      <c r="E155" s="800">
        <v>2100</v>
      </c>
      <c r="F155" s="1000"/>
      <c r="G155" s="1001">
        <v>2.1240000000000001</v>
      </c>
      <c r="H155" s="156">
        <f>IF(G155="","",G155-G155*COMPASS!$U$19)</f>
        <v>2.1240000000000001</v>
      </c>
    </row>
    <row r="156" spans="1:8">
      <c r="A156" s="36" t="s">
        <v>12854</v>
      </c>
      <c r="B156" s="999" t="s">
        <v>467</v>
      </c>
      <c r="C156" s="38" t="s">
        <v>12855</v>
      </c>
      <c r="D156" s="803" t="s">
        <v>14864</v>
      </c>
      <c r="E156" s="800">
        <v>2100</v>
      </c>
      <c r="F156" s="1000"/>
      <c r="G156" s="1001">
        <v>3.3120000000000003</v>
      </c>
      <c r="H156" s="156">
        <f>IF(G156="","",G156-G156*COMPASS!$U$19)</f>
        <v>3.3120000000000003</v>
      </c>
    </row>
    <row r="157" spans="1:8">
      <c r="A157" s="36" t="s">
        <v>12856</v>
      </c>
      <c r="B157" s="999" t="s">
        <v>467</v>
      </c>
      <c r="C157" s="38" t="s">
        <v>12857</v>
      </c>
      <c r="D157" s="803" t="s">
        <v>14865</v>
      </c>
      <c r="E157" s="800">
        <v>2100</v>
      </c>
      <c r="F157" s="1000"/>
      <c r="G157" s="1001">
        <v>4.1399999999999997</v>
      </c>
      <c r="H157" s="156">
        <f>IF(G157="","",G157-G157*COMPASS!$U$19)</f>
        <v>4.1399999999999997</v>
      </c>
    </row>
    <row r="158" spans="1:8">
      <c r="A158" s="36" t="s">
        <v>12858</v>
      </c>
      <c r="B158" s="999" t="s">
        <v>467</v>
      </c>
      <c r="C158" s="38" t="s">
        <v>12859</v>
      </c>
      <c r="D158" s="803" t="s">
        <v>14866</v>
      </c>
      <c r="E158" s="800">
        <v>2100</v>
      </c>
      <c r="F158" s="1000"/>
      <c r="G158" s="1001">
        <v>3.3839999999999999</v>
      </c>
      <c r="H158" s="156">
        <f>IF(G158="","",G158-G158*COMPASS!$U$19)</f>
        <v>3.3839999999999999</v>
      </c>
    </row>
    <row r="159" spans="1:8">
      <c r="A159" s="36" t="s">
        <v>12860</v>
      </c>
      <c r="B159" s="999" t="s">
        <v>467</v>
      </c>
      <c r="C159" s="38" t="s">
        <v>12861</v>
      </c>
      <c r="D159" s="803" t="s">
        <v>14867</v>
      </c>
      <c r="E159" s="800">
        <v>2100</v>
      </c>
      <c r="F159" s="1000"/>
      <c r="G159" s="1001">
        <v>10.476000000000001</v>
      </c>
      <c r="H159" s="156">
        <f>IF(G159="","",G159-G159*COMPASS!$U$19)</f>
        <v>10.476000000000001</v>
      </c>
    </row>
    <row r="160" spans="1:8">
      <c r="A160" s="36" t="s">
        <v>12862</v>
      </c>
      <c r="B160" s="999" t="s">
        <v>467</v>
      </c>
      <c r="C160" s="38" t="s">
        <v>12863</v>
      </c>
      <c r="D160" s="803" t="s">
        <v>14868</v>
      </c>
      <c r="E160" s="800">
        <v>2100</v>
      </c>
      <c r="F160" s="1000"/>
      <c r="G160" s="1001">
        <v>2.6280000000000001</v>
      </c>
      <c r="H160" s="156">
        <f>IF(G160="","",G160-G160*COMPASS!$U$19)</f>
        <v>2.6280000000000001</v>
      </c>
    </row>
    <row r="161" spans="1:8">
      <c r="A161" s="36" t="s">
        <v>12864</v>
      </c>
      <c r="B161" s="999" t="s">
        <v>216</v>
      </c>
      <c r="C161" s="38" t="s">
        <v>12865</v>
      </c>
      <c r="D161" s="803" t="s">
        <v>14869</v>
      </c>
      <c r="E161" s="800">
        <v>2100</v>
      </c>
      <c r="F161" s="1000"/>
      <c r="G161" s="1001">
        <v>3.9600000000000004</v>
      </c>
      <c r="H161" s="156">
        <f>IF(G161="","",G161-G161*COMPASS!$U$19)</f>
        <v>3.9600000000000004</v>
      </c>
    </row>
    <row r="162" spans="1:8">
      <c r="A162" s="36" t="s">
        <v>12866</v>
      </c>
      <c r="B162" s="999" t="s">
        <v>467</v>
      </c>
      <c r="C162" s="38" t="s">
        <v>12867</v>
      </c>
      <c r="D162" s="803" t="s">
        <v>14870</v>
      </c>
      <c r="E162" s="800">
        <v>2100</v>
      </c>
      <c r="F162" s="1000"/>
      <c r="G162" s="1001">
        <v>5.2919999999999998</v>
      </c>
      <c r="H162" s="156">
        <f>IF(G162="","",G162-G162*COMPASS!$U$19)</f>
        <v>5.2919999999999998</v>
      </c>
    </row>
    <row r="163" spans="1:8">
      <c r="A163" s="36" t="s">
        <v>12868</v>
      </c>
      <c r="B163" s="999" t="s">
        <v>467</v>
      </c>
      <c r="C163" s="38" t="s">
        <v>12869</v>
      </c>
      <c r="D163" s="803" t="s">
        <v>14871</v>
      </c>
      <c r="E163" s="800">
        <v>2100</v>
      </c>
      <c r="F163" s="1000"/>
      <c r="G163" s="1001">
        <v>1.9800000000000002</v>
      </c>
      <c r="H163" s="156">
        <f>IF(G163="","",G163-G163*COMPASS!$U$19)</f>
        <v>1.9800000000000002</v>
      </c>
    </row>
    <row r="164" spans="1:8">
      <c r="A164" s="36" t="s">
        <v>12870</v>
      </c>
      <c r="B164" s="999" t="s">
        <v>467</v>
      </c>
      <c r="C164" s="38" t="s">
        <v>12871</v>
      </c>
      <c r="D164" s="803" t="s">
        <v>14872</v>
      </c>
      <c r="E164" s="800">
        <v>2100</v>
      </c>
      <c r="F164" s="1000"/>
      <c r="G164" s="1001">
        <v>11.268000000000001</v>
      </c>
      <c r="H164" s="156">
        <f>IF(G164="","",G164-G164*COMPASS!$U$19)</f>
        <v>11.268000000000001</v>
      </c>
    </row>
    <row r="165" spans="1:8">
      <c r="A165" s="36" t="s">
        <v>12872</v>
      </c>
      <c r="B165" s="999" t="s">
        <v>467</v>
      </c>
      <c r="C165" s="38" t="s">
        <v>12873</v>
      </c>
      <c r="D165" s="803" t="s">
        <v>14873</v>
      </c>
      <c r="E165" s="800">
        <v>2100</v>
      </c>
      <c r="F165" s="1000"/>
      <c r="G165" s="1001">
        <v>6.12</v>
      </c>
      <c r="H165" s="156">
        <f>IF(G165="","",G165-G165*COMPASS!$U$19)</f>
        <v>6.12</v>
      </c>
    </row>
    <row r="166" spans="1:8">
      <c r="A166" s="36" t="s">
        <v>12874</v>
      </c>
      <c r="B166" s="999" t="s">
        <v>467</v>
      </c>
      <c r="C166" s="38" t="s">
        <v>12875</v>
      </c>
      <c r="D166" s="803" t="s">
        <v>14874</v>
      </c>
      <c r="E166" s="800">
        <v>2100</v>
      </c>
      <c r="F166" s="1000"/>
      <c r="G166" s="1001">
        <v>5.7600000000000007</v>
      </c>
      <c r="H166" s="156">
        <f>IF(G166="","",G166-G166*COMPASS!$U$19)</f>
        <v>5.7600000000000007</v>
      </c>
    </row>
    <row r="167" spans="1:8">
      <c r="A167" s="36" t="s">
        <v>12876</v>
      </c>
      <c r="B167" s="999" t="s">
        <v>467</v>
      </c>
      <c r="C167" s="38" t="s">
        <v>12877</v>
      </c>
      <c r="D167" s="803" t="s">
        <v>14875</v>
      </c>
      <c r="E167" s="800">
        <v>2100</v>
      </c>
      <c r="F167" s="1000"/>
      <c r="G167" s="1001">
        <v>13.212</v>
      </c>
      <c r="H167" s="156">
        <f>IF(G167="","",G167-G167*COMPASS!$U$19)</f>
        <v>13.212</v>
      </c>
    </row>
    <row r="168" spans="1:8">
      <c r="A168" s="1007" t="s">
        <v>277</v>
      </c>
      <c r="B168" s="1008"/>
      <c r="C168" s="1009"/>
      <c r="D168" s="1010"/>
      <c r="E168" s="1010"/>
      <c r="F168" s="1011"/>
      <c r="G168" s="1012"/>
      <c r="H168" s="156" t="str">
        <f>IF(G168="","",G168-G168*COMPASS!$U$19)</f>
        <v/>
      </c>
    </row>
    <row r="169" spans="1:8">
      <c r="A169" s="36" t="s">
        <v>12878</v>
      </c>
      <c r="B169" s="999" t="s">
        <v>467</v>
      </c>
      <c r="C169" s="38" t="s">
        <v>12879</v>
      </c>
      <c r="D169" s="37" t="s">
        <v>14876</v>
      </c>
      <c r="E169" s="800">
        <v>1</v>
      </c>
      <c r="F169" s="1000"/>
      <c r="G169" s="1001">
        <v>317.59299999999996</v>
      </c>
      <c r="H169" s="156">
        <f>IF(G169="","",G169-G169*COMPASS!$U$19)</f>
        <v>317.59299999999996</v>
      </c>
    </row>
    <row r="170" spans="1:8">
      <c r="A170" s="36" t="s">
        <v>12880</v>
      </c>
      <c r="B170" s="999" t="s">
        <v>467</v>
      </c>
      <c r="C170" s="38" t="s">
        <v>12881</v>
      </c>
      <c r="D170" s="37" t="s">
        <v>14877</v>
      </c>
      <c r="E170" s="800">
        <v>1</v>
      </c>
      <c r="F170" s="1000"/>
      <c r="G170" s="1001">
        <v>343.62399999999997</v>
      </c>
      <c r="H170" s="156">
        <f>IF(G170="","",G170-G170*COMPASS!$U$19)</f>
        <v>343.62399999999997</v>
      </c>
    </row>
    <row r="171" spans="1:8">
      <c r="A171" s="36" t="s">
        <v>12882</v>
      </c>
      <c r="B171" s="999" t="s">
        <v>467</v>
      </c>
      <c r="C171" s="38" t="s">
        <v>12883</v>
      </c>
      <c r="D171" s="37" t="s">
        <v>14878</v>
      </c>
      <c r="E171" s="800">
        <v>1</v>
      </c>
      <c r="F171" s="1000"/>
      <c r="G171" s="1001">
        <v>174.36</v>
      </c>
      <c r="H171" s="156">
        <f>IF(G171="","",G171-G171*COMPASS!$U$19)</f>
        <v>174.36</v>
      </c>
    </row>
    <row r="172" spans="1:8">
      <c r="A172" s="36" t="s">
        <v>12884</v>
      </c>
      <c r="B172" s="999" t="s">
        <v>467</v>
      </c>
      <c r="C172" s="38" t="s">
        <v>12885</v>
      </c>
      <c r="D172" s="37" t="s">
        <v>14879</v>
      </c>
      <c r="E172" s="800">
        <v>1</v>
      </c>
      <c r="F172" s="1000"/>
      <c r="G172" s="1001">
        <v>142.411</v>
      </c>
      <c r="H172" s="156">
        <f>IF(G172="","",G172-G172*COMPASS!$U$19)</f>
        <v>142.411</v>
      </c>
    </row>
    <row r="173" spans="1:8">
      <c r="A173" s="36" t="s">
        <v>12886</v>
      </c>
      <c r="B173" s="999" t="s">
        <v>467</v>
      </c>
      <c r="C173" s="38" t="s">
        <v>12887</v>
      </c>
      <c r="D173" s="37" t="s">
        <v>14880</v>
      </c>
      <c r="E173" s="800">
        <v>1</v>
      </c>
      <c r="F173" s="1000"/>
      <c r="G173" s="1001">
        <v>53.4</v>
      </c>
      <c r="H173" s="156">
        <f>IF(G173="","",G173-G173*COMPASS!$U$19)</f>
        <v>53.4</v>
      </c>
    </row>
    <row r="174" spans="1:8">
      <c r="A174" s="36" t="s">
        <v>12888</v>
      </c>
      <c r="B174" s="999" t="s">
        <v>467</v>
      </c>
      <c r="C174" s="38" t="s">
        <v>12889</v>
      </c>
      <c r="D174" s="37" t="s">
        <v>14881</v>
      </c>
      <c r="E174" s="800">
        <v>1</v>
      </c>
      <c r="F174" s="1000"/>
      <c r="G174" s="1001">
        <v>332.495</v>
      </c>
      <c r="H174" s="156">
        <f>IF(G174="","",G174-G174*COMPASS!$U$19)</f>
        <v>332.495</v>
      </c>
    </row>
    <row r="175" spans="1:8">
      <c r="A175" s="36" t="s">
        <v>12890</v>
      </c>
      <c r="B175" s="999" t="s">
        <v>467</v>
      </c>
      <c r="C175" s="38" t="s">
        <v>12891</v>
      </c>
      <c r="D175" s="37" t="s">
        <v>14882</v>
      </c>
      <c r="E175" s="800">
        <v>1</v>
      </c>
      <c r="F175" s="1000"/>
      <c r="G175" s="1001">
        <v>367.21899999999999</v>
      </c>
      <c r="H175" s="156">
        <f>IF(G175="","",G175-G175*COMPASS!$U$19)</f>
        <v>367.21899999999999</v>
      </c>
    </row>
    <row r="176" spans="1:8">
      <c r="A176" s="36" t="s">
        <v>12892</v>
      </c>
      <c r="B176" s="999" t="s">
        <v>467</v>
      </c>
      <c r="C176" s="38" t="s">
        <v>12893</v>
      </c>
      <c r="D176" s="37" t="s">
        <v>14883</v>
      </c>
      <c r="E176" s="800">
        <v>1</v>
      </c>
      <c r="F176" s="1000"/>
      <c r="G176" s="1001">
        <v>129.6</v>
      </c>
      <c r="H176" s="156">
        <f>IF(G176="","",G176-G176*COMPASS!$U$19)</f>
        <v>129.6</v>
      </c>
    </row>
    <row r="177" spans="1:8">
      <c r="A177" s="36" t="s">
        <v>12894</v>
      </c>
      <c r="B177" s="999" t="s">
        <v>467</v>
      </c>
      <c r="C177" s="38" t="s">
        <v>12895</v>
      </c>
      <c r="D177" s="37" t="s">
        <v>14884</v>
      </c>
      <c r="E177" s="800">
        <v>1</v>
      </c>
      <c r="F177" s="1000"/>
      <c r="G177" s="1001">
        <v>4.32</v>
      </c>
      <c r="H177" s="156">
        <f>IF(G177="","",G177-G177*COMPASS!$U$19)</f>
        <v>4.32</v>
      </c>
    </row>
    <row r="178" spans="1:8">
      <c r="A178" s="36" t="s">
        <v>12896</v>
      </c>
      <c r="B178" s="999" t="s">
        <v>467</v>
      </c>
      <c r="C178" s="38" t="s">
        <v>12897</v>
      </c>
      <c r="D178" s="37" t="s">
        <v>14885</v>
      </c>
      <c r="E178" s="800">
        <v>100</v>
      </c>
      <c r="F178" s="1000"/>
      <c r="G178" s="1001">
        <v>0.32400000000000001</v>
      </c>
      <c r="H178" s="156">
        <f>IF(G178="","",G178-G178*COMPASS!$U$19)</f>
        <v>0.32400000000000001</v>
      </c>
    </row>
    <row r="179" spans="1:8">
      <c r="A179" s="36" t="s">
        <v>12898</v>
      </c>
      <c r="B179" s="999" t="s">
        <v>467</v>
      </c>
      <c r="C179" s="38" t="s">
        <v>12899</v>
      </c>
      <c r="D179" s="37" t="s">
        <v>14886</v>
      </c>
      <c r="E179" s="800">
        <v>10</v>
      </c>
      <c r="F179" s="1000"/>
      <c r="G179" s="1001">
        <v>1.7749999999999999</v>
      </c>
      <c r="H179" s="156">
        <f>IF(G179="","",G179-G179*COMPASS!$U$19)</f>
        <v>1.7749999999999999</v>
      </c>
    </row>
    <row r="180" spans="1:8">
      <c r="A180" s="36" t="s">
        <v>12900</v>
      </c>
      <c r="B180" s="999" t="s">
        <v>467</v>
      </c>
      <c r="C180" s="38" t="s">
        <v>12901</v>
      </c>
      <c r="D180" s="37" t="s">
        <v>14887</v>
      </c>
      <c r="E180" s="800">
        <v>1</v>
      </c>
      <c r="F180" s="1000"/>
      <c r="G180" s="1001">
        <v>33.772999999999996</v>
      </c>
      <c r="H180" s="156">
        <f>IF(G180="","",G180-G180*COMPASS!$U$19)</f>
        <v>33.772999999999996</v>
      </c>
    </row>
    <row r="181" spans="1:8">
      <c r="A181" s="36" t="s">
        <v>12902</v>
      </c>
      <c r="B181" s="999" t="s">
        <v>467</v>
      </c>
      <c r="C181" s="38" t="s">
        <v>12903</v>
      </c>
      <c r="D181" s="37" t="s">
        <v>14888</v>
      </c>
      <c r="E181" s="800">
        <v>1</v>
      </c>
      <c r="F181" s="1000"/>
      <c r="G181" s="1001">
        <v>33.772999999999996</v>
      </c>
      <c r="H181" s="156">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85"/>
  <sheetViews>
    <sheetView zoomScale="99" zoomScaleNormal="99" workbookViewId="0">
      <pane ySplit="4" topLeftCell="A5" activePane="bottomLeft" state="frozen"/>
      <selection activeCell="X55" sqref="X55"/>
      <selection pane="bottomLeft" activeCell="B1" sqref="B1:B1048576"/>
    </sheetView>
  </sheetViews>
  <sheetFormatPr defaultColWidth="9.44140625" defaultRowHeight="13.2"/>
  <cols>
    <col min="1" max="1" width="21.5546875" style="295" customWidth="1"/>
    <col min="2" max="2" width="2.5546875" style="89" customWidth="1"/>
    <col min="3" max="3" width="13.44140625" style="95" customWidth="1"/>
    <col min="4" max="4" width="44.5546875" style="133" customWidth="1"/>
    <col min="5" max="5" width="3.5546875" style="482" customWidth="1"/>
    <col min="6" max="6" width="4.5546875" style="482" customWidth="1"/>
    <col min="7" max="7" width="9" style="433" bestFit="1" customWidth="1"/>
    <col min="8" max="8" width="10.44140625" style="483" bestFit="1" customWidth="1"/>
    <col min="9" max="9" width="13.44140625" style="49" customWidth="1"/>
    <col min="10" max="10" width="10" style="49" bestFit="1" customWidth="1"/>
    <col min="11" max="16384" width="9.44140625" style="49"/>
  </cols>
  <sheetData>
    <row r="1" spans="1:10" ht="13.5" customHeight="1">
      <c r="A1" s="53" t="str">
        <f>'LS CABLE'!A1</f>
        <v>Listino Febbraio26</v>
      </c>
      <c r="B1" s="81"/>
      <c r="C1" s="92"/>
      <c r="D1" s="1376" t="s">
        <v>11933</v>
      </c>
      <c r="E1" s="1377"/>
      <c r="F1" s="1377"/>
      <c r="G1" s="1377"/>
      <c r="H1" s="157"/>
    </row>
    <row r="2" spans="1:10" ht="13.5" customHeight="1" thickBot="1">
      <c r="A2" s="55"/>
      <c r="B2" s="83"/>
      <c r="C2" s="93"/>
      <c r="D2" s="46"/>
      <c r="E2" s="85"/>
      <c r="F2" s="85"/>
      <c r="G2" s="349"/>
      <c r="H2" s="166" t="s">
        <v>190</v>
      </c>
    </row>
    <row r="3" spans="1:10" ht="24" customHeight="1">
      <c r="A3" s="159" t="s">
        <v>16680</v>
      </c>
      <c r="B3" s="34"/>
      <c r="C3" s="474"/>
      <c r="D3" s="475"/>
      <c r="E3" s="617"/>
      <c r="F3" s="617"/>
      <c r="G3" s="350"/>
      <c r="H3" s="476"/>
    </row>
    <row r="4" spans="1:10" s="67" customFormat="1" ht="12.75" customHeight="1">
      <c r="A4" s="160" t="str">
        <f>'LS CABLE'!A4</f>
        <v>Cod. Compass</v>
      </c>
      <c r="B4" s="477"/>
      <c r="C4" s="478" t="s">
        <v>217</v>
      </c>
      <c r="D4" s="479" t="s">
        <v>219</v>
      </c>
      <c r="E4" s="618" t="s">
        <v>490</v>
      </c>
      <c r="F4" s="618"/>
      <c r="G4" s="351" t="s">
        <v>189</v>
      </c>
      <c r="H4" s="480" t="s">
        <v>491</v>
      </c>
    </row>
    <row r="5" spans="1:10" ht="27.6" customHeight="1">
      <c r="A5" s="1015" t="s">
        <v>3459</v>
      </c>
      <c r="B5" s="1015"/>
      <c r="C5" s="1016"/>
      <c r="D5" s="1015"/>
      <c r="E5" s="1015"/>
      <c r="F5" s="1015"/>
      <c r="G5" s="1015"/>
      <c r="H5" s="481" t="str">
        <f>IF(G5="","",G5-G5*COMPASS!#REF!)</f>
        <v/>
      </c>
    </row>
    <row r="6" spans="1:10" ht="15.6" customHeight="1">
      <c r="A6" s="1017" t="s">
        <v>12904</v>
      </c>
      <c r="B6" s="1018"/>
      <c r="C6" s="1019"/>
      <c r="D6" s="1018"/>
      <c r="E6" s="1018"/>
      <c r="F6" s="1018"/>
      <c r="G6" s="1018"/>
      <c r="H6" s="156" t="str">
        <f>IF(G6="","",G6-G6*COMPASS!$U$19)</f>
        <v/>
      </c>
    </row>
    <row r="7" spans="1:10" ht="15.6" customHeight="1">
      <c r="A7" s="1020" t="s">
        <v>12994</v>
      </c>
      <c r="B7" s="831" t="s">
        <v>467</v>
      </c>
      <c r="C7" s="1021" t="s">
        <v>3460</v>
      </c>
      <c r="D7" s="1022" t="s">
        <v>16681</v>
      </c>
      <c r="E7" s="1023">
        <v>1</v>
      </c>
      <c r="F7" s="1024"/>
      <c r="G7" s="1025">
        <v>99</v>
      </c>
      <c r="H7" s="156">
        <f>IF(G7="","",G7-G7*COMPASS!$U$19)</f>
        <v>99</v>
      </c>
      <c r="J7" s="52"/>
    </row>
    <row r="8" spans="1:10" ht="15.6" customHeight="1">
      <c r="A8" s="1020" t="s">
        <v>12995</v>
      </c>
      <c r="B8" s="831" t="s">
        <v>467</v>
      </c>
      <c r="C8" s="1021" t="s">
        <v>3453</v>
      </c>
      <c r="D8" s="1022" t="s">
        <v>16682</v>
      </c>
      <c r="E8" s="1023">
        <v>1</v>
      </c>
      <c r="F8" s="1024"/>
      <c r="G8" s="1025">
        <v>114</v>
      </c>
      <c r="H8" s="156">
        <f>IF(G8="","",G8-G8*COMPASS!$U$19)</f>
        <v>114</v>
      </c>
      <c r="J8" s="52"/>
    </row>
    <row r="9" spans="1:10" ht="15.6" customHeight="1">
      <c r="A9" s="1015" t="s">
        <v>1103</v>
      </c>
      <c r="B9" s="1015"/>
      <c r="C9" s="1016"/>
      <c r="D9" s="1015"/>
      <c r="E9" s="1015"/>
      <c r="F9" s="1015"/>
      <c r="G9" s="1015"/>
      <c r="H9" s="156" t="str">
        <f>IF(G9="","",G9-G9*COMPASS!$U$19)</f>
        <v/>
      </c>
      <c r="J9" s="52"/>
    </row>
    <row r="10" spans="1:10" ht="15.6" customHeight="1">
      <c r="A10" s="1017" t="s">
        <v>1104</v>
      </c>
      <c r="B10" s="1018"/>
      <c r="C10" s="1019"/>
      <c r="D10" s="1018"/>
      <c r="E10" s="1018"/>
      <c r="F10" s="1018"/>
      <c r="G10" s="1018"/>
      <c r="H10" s="156" t="str">
        <f>IF(G10="","",G10-G10*COMPASS!$U$19)</f>
        <v/>
      </c>
      <c r="J10" s="52"/>
    </row>
    <row r="11" spans="1:10" ht="15.6" customHeight="1">
      <c r="A11" s="1020" t="s">
        <v>12996</v>
      </c>
      <c r="B11" s="831" t="s">
        <v>467</v>
      </c>
      <c r="C11" s="1021" t="s">
        <v>1105</v>
      </c>
      <c r="D11" s="1022" t="s">
        <v>16683</v>
      </c>
      <c r="E11" s="1023">
        <v>1</v>
      </c>
      <c r="F11" s="1024"/>
      <c r="G11" s="1025">
        <v>168</v>
      </c>
      <c r="H11" s="156">
        <f>IF(G11="","",G11-G11*COMPASS!$U$19)</f>
        <v>168</v>
      </c>
      <c r="J11" s="52"/>
    </row>
    <row r="12" spans="1:10" ht="15.6" customHeight="1">
      <c r="A12" s="1020" t="s">
        <v>12997</v>
      </c>
      <c r="B12" s="831" t="s">
        <v>467</v>
      </c>
      <c r="C12" s="1021" t="s">
        <v>1122</v>
      </c>
      <c r="D12" s="1022" t="s">
        <v>16684</v>
      </c>
      <c r="E12" s="1023">
        <v>1</v>
      </c>
      <c r="F12" s="1024"/>
      <c r="G12" s="1025">
        <v>198</v>
      </c>
      <c r="H12" s="156">
        <f>IF(G12="","",G12-G12*COMPASS!$U$19)</f>
        <v>198</v>
      </c>
      <c r="J12" s="52"/>
    </row>
    <row r="13" spans="1:10" ht="15.6" customHeight="1">
      <c r="A13" s="1015" t="s">
        <v>1123</v>
      </c>
      <c r="B13" s="1015"/>
      <c r="C13" s="1016"/>
      <c r="D13" s="1015"/>
      <c r="E13" s="1015"/>
      <c r="F13" s="1015"/>
      <c r="G13" s="1015"/>
      <c r="H13" s="156" t="str">
        <f>IF(G13="","",G13-G13*COMPASS!$U$19)</f>
        <v/>
      </c>
      <c r="J13" s="52"/>
    </row>
    <row r="14" spans="1:10" ht="15.6" customHeight="1">
      <c r="A14" s="1017" t="s">
        <v>1124</v>
      </c>
      <c r="B14" s="1018"/>
      <c r="C14" s="1019"/>
      <c r="D14" s="1018"/>
      <c r="E14" s="1018"/>
      <c r="F14" s="1018"/>
      <c r="G14" s="1018"/>
      <c r="H14" s="156" t="str">
        <f>IF(G14="","",G14-G14*COMPASS!$U$19)</f>
        <v/>
      </c>
      <c r="J14" s="52"/>
    </row>
    <row r="15" spans="1:10" ht="15.6" customHeight="1">
      <c r="A15" s="1020" t="s">
        <v>12998</v>
      </c>
      <c r="B15" s="831" t="s">
        <v>467</v>
      </c>
      <c r="C15" s="1026" t="s">
        <v>1125</v>
      </c>
      <c r="D15" s="1022" t="s">
        <v>16685</v>
      </c>
      <c r="E15" s="1023">
        <v>1</v>
      </c>
      <c r="F15" s="1024"/>
      <c r="G15" s="1025">
        <v>116</v>
      </c>
      <c r="H15" s="156">
        <f>IF(G15="","",G15-G15*COMPASS!$U$19)</f>
        <v>116</v>
      </c>
      <c r="J15" s="52"/>
    </row>
    <row r="16" spans="1:10" ht="15.6" customHeight="1">
      <c r="A16" s="1020" t="s">
        <v>12999</v>
      </c>
      <c r="B16" s="831" t="s">
        <v>467</v>
      </c>
      <c r="C16" s="1026" t="s">
        <v>1126</v>
      </c>
      <c r="D16" s="1022" t="s">
        <v>16686</v>
      </c>
      <c r="E16" s="1023">
        <v>1</v>
      </c>
      <c r="F16" s="1024"/>
      <c r="G16" s="1025">
        <v>138</v>
      </c>
      <c r="H16" s="156">
        <f>IF(G16="","",G16-G16*COMPASS!$U$19)</f>
        <v>138</v>
      </c>
      <c r="J16" s="52"/>
    </row>
    <row r="17" spans="1:10" ht="15.6" customHeight="1">
      <c r="A17" s="1020" t="s">
        <v>13000</v>
      </c>
      <c r="B17" s="831" t="s">
        <v>467</v>
      </c>
      <c r="C17" s="1026" t="s">
        <v>1127</v>
      </c>
      <c r="D17" s="1022" t="s">
        <v>16687</v>
      </c>
      <c r="E17" s="1023">
        <v>1</v>
      </c>
      <c r="F17" s="1024"/>
      <c r="G17" s="1025">
        <v>160</v>
      </c>
      <c r="H17" s="156">
        <f>IF(G17="","",G17-G17*COMPASS!$U$19)</f>
        <v>160</v>
      </c>
      <c r="J17" s="52"/>
    </row>
    <row r="18" spans="1:10" ht="15.6" customHeight="1">
      <c r="A18" s="1020" t="s">
        <v>13001</v>
      </c>
      <c r="B18" s="831" t="s">
        <v>467</v>
      </c>
      <c r="C18" s="1026" t="s">
        <v>1128</v>
      </c>
      <c r="D18" s="1022" t="s">
        <v>16688</v>
      </c>
      <c r="E18" s="1023">
        <v>1</v>
      </c>
      <c r="F18" s="1024"/>
      <c r="G18" s="1025">
        <v>277</v>
      </c>
      <c r="H18" s="156">
        <f>IF(G18="","",G18-G18*COMPASS!$U$19)</f>
        <v>277</v>
      </c>
      <c r="J18" s="52"/>
    </row>
    <row r="19" spans="1:10" ht="15.6" customHeight="1">
      <c r="A19" s="1020" t="s">
        <v>13002</v>
      </c>
      <c r="B19" s="831" t="s">
        <v>467</v>
      </c>
      <c r="C19" s="1026" t="s">
        <v>1129</v>
      </c>
      <c r="D19" s="1022" t="s">
        <v>16689</v>
      </c>
      <c r="E19" s="1023">
        <v>1</v>
      </c>
      <c r="F19" s="1024"/>
      <c r="G19" s="1025">
        <v>375</v>
      </c>
      <c r="H19" s="156">
        <f>IF(G19="","",G19-G19*COMPASS!$U$19)</f>
        <v>375</v>
      </c>
      <c r="J19" s="52"/>
    </row>
    <row r="20" spans="1:10" ht="15.6" customHeight="1">
      <c r="A20" s="1015" t="s">
        <v>2607</v>
      </c>
      <c r="B20" s="1015"/>
      <c r="C20" s="1016"/>
      <c r="D20" s="1015"/>
      <c r="E20" s="1015"/>
      <c r="F20" s="1015"/>
      <c r="G20" s="1015"/>
      <c r="H20" s="156" t="str">
        <f>IF(G20="","",G20-G20*COMPASS!$U$19)</f>
        <v/>
      </c>
      <c r="J20" s="52"/>
    </row>
    <row r="21" spans="1:10" ht="15.6" customHeight="1">
      <c r="A21" s="1017" t="s">
        <v>2608</v>
      </c>
      <c r="B21" s="1018"/>
      <c r="C21" s="1019"/>
      <c r="D21" s="1018"/>
      <c r="E21" s="1018"/>
      <c r="F21" s="1018"/>
      <c r="G21" s="1018"/>
      <c r="H21" s="156" t="str">
        <f>IF(G21="","",G21-G21*COMPASS!$U$19)</f>
        <v/>
      </c>
      <c r="J21" s="52"/>
    </row>
    <row r="22" spans="1:10" ht="15.6" customHeight="1">
      <c r="A22" s="1020" t="s">
        <v>13003</v>
      </c>
      <c r="B22" s="831" t="s">
        <v>467</v>
      </c>
      <c r="C22" s="1026" t="s">
        <v>7584</v>
      </c>
      <c r="D22" s="1022" t="s">
        <v>16690</v>
      </c>
      <c r="E22" s="1023">
        <v>1</v>
      </c>
      <c r="F22" s="1024"/>
      <c r="G22" s="1025">
        <v>390</v>
      </c>
      <c r="H22" s="156">
        <f>IF(G22="","",G22-G22*COMPASS!$U$19)</f>
        <v>390</v>
      </c>
      <c r="J22" s="52"/>
    </row>
    <row r="23" spans="1:10" ht="15.6" customHeight="1">
      <c r="A23" s="1020" t="s">
        <v>13004</v>
      </c>
      <c r="B23" s="831" t="s">
        <v>467</v>
      </c>
      <c r="C23" s="1026" t="s">
        <v>7585</v>
      </c>
      <c r="D23" s="1022" t="s">
        <v>16691</v>
      </c>
      <c r="E23" s="1023">
        <v>1</v>
      </c>
      <c r="F23" s="1024"/>
      <c r="G23" s="1025">
        <v>501</v>
      </c>
      <c r="H23" s="156">
        <f>IF(G23="","",G23-G23*COMPASS!$U$19)</f>
        <v>501</v>
      </c>
      <c r="J23" s="52"/>
    </row>
    <row r="24" spans="1:10" ht="15.6" customHeight="1">
      <c r="A24" s="1015" t="s">
        <v>1130</v>
      </c>
      <c r="B24" s="1015"/>
      <c r="C24" s="1016"/>
      <c r="D24" s="1015"/>
      <c r="E24" s="1015"/>
      <c r="F24" s="1015"/>
      <c r="G24" s="1015"/>
      <c r="H24" s="156" t="str">
        <f>IF(G24="","",G24-G24*COMPASS!$U$19)</f>
        <v/>
      </c>
      <c r="J24" s="52"/>
    </row>
    <row r="25" spans="1:10" ht="15.6" customHeight="1">
      <c r="A25" s="1017" t="s">
        <v>1653</v>
      </c>
      <c r="B25" s="1017"/>
      <c r="C25" s="1019"/>
      <c r="D25" s="1018"/>
      <c r="E25" s="1018"/>
      <c r="F25" s="1018"/>
      <c r="G25" s="1018"/>
      <c r="H25" s="156" t="str">
        <f>IF(G25="","",G25-G25*COMPASS!$U$19)</f>
        <v/>
      </c>
      <c r="J25" s="52"/>
    </row>
    <row r="26" spans="1:10" ht="15.6" customHeight="1">
      <c r="A26" s="1020" t="s">
        <v>13005</v>
      </c>
      <c r="B26" s="831" t="s">
        <v>467</v>
      </c>
      <c r="C26" s="1026" t="s">
        <v>1654</v>
      </c>
      <c r="D26" s="1022" t="s">
        <v>16692</v>
      </c>
      <c r="E26" s="1022">
        <v>1</v>
      </c>
      <c r="F26" s="1024"/>
      <c r="G26" s="1025">
        <v>160</v>
      </c>
      <c r="H26" s="156">
        <f>IF(G26="","",G26-G26*COMPASS!$U$19)</f>
        <v>160</v>
      </c>
      <c r="J26" s="52"/>
    </row>
    <row r="27" spans="1:10" ht="15.6" customHeight="1">
      <c r="A27" s="1020" t="s">
        <v>13006</v>
      </c>
      <c r="B27" s="831" t="s">
        <v>467</v>
      </c>
      <c r="C27" s="1026" t="s">
        <v>1655</v>
      </c>
      <c r="D27" s="1022" t="s">
        <v>16693</v>
      </c>
      <c r="E27" s="1022">
        <v>1</v>
      </c>
      <c r="F27" s="1024"/>
      <c r="G27" s="1025">
        <v>190</v>
      </c>
      <c r="H27" s="156">
        <f>IF(G27="","",G27-G27*COMPASS!$U$19)</f>
        <v>190</v>
      </c>
      <c r="J27" s="52"/>
    </row>
    <row r="28" spans="1:10" ht="15.6" customHeight="1">
      <c r="A28" s="1020" t="s">
        <v>13007</v>
      </c>
      <c r="B28" s="831" t="s">
        <v>467</v>
      </c>
      <c r="C28" s="1026" t="s">
        <v>1825</v>
      </c>
      <c r="D28" s="1022" t="s">
        <v>16694</v>
      </c>
      <c r="E28" s="1022">
        <v>1</v>
      </c>
      <c r="F28" s="1024"/>
      <c r="G28" s="1025">
        <v>375</v>
      </c>
      <c r="H28" s="156">
        <f>IF(G28="","",G28-G28*COMPASS!$U$19)</f>
        <v>375</v>
      </c>
      <c r="J28" s="52"/>
    </row>
    <row r="29" spans="1:10" ht="15.6" customHeight="1">
      <c r="A29" s="1020" t="s">
        <v>13008</v>
      </c>
      <c r="B29" s="831" t="s">
        <v>467</v>
      </c>
      <c r="C29" s="1026" t="s">
        <v>1826</v>
      </c>
      <c r="D29" s="1022" t="s">
        <v>16695</v>
      </c>
      <c r="E29" s="1022">
        <v>1</v>
      </c>
      <c r="F29" s="1024"/>
      <c r="G29" s="1025">
        <v>496</v>
      </c>
      <c r="H29" s="156"/>
      <c r="J29" s="52"/>
    </row>
    <row r="30" spans="1:10" ht="15.6" customHeight="1">
      <c r="A30" s="1020" t="s">
        <v>13009</v>
      </c>
      <c r="B30" s="831" t="s">
        <v>467</v>
      </c>
      <c r="C30" s="1026" t="s">
        <v>1827</v>
      </c>
      <c r="D30" s="1022" t="s">
        <v>16696</v>
      </c>
      <c r="E30" s="1022">
        <v>1</v>
      </c>
      <c r="F30" s="1024"/>
      <c r="G30" s="1025">
        <v>697</v>
      </c>
      <c r="H30" s="156">
        <f>IF(G30="","",G30-G30*COMPASS!$U$19)</f>
        <v>697</v>
      </c>
      <c r="J30" s="52"/>
    </row>
    <row r="31" spans="1:10" ht="15.6" customHeight="1">
      <c r="A31" s="1015" t="s">
        <v>1142</v>
      </c>
      <c r="B31" s="1015"/>
      <c r="C31" s="1016"/>
      <c r="D31" s="1015"/>
      <c r="E31" s="1015"/>
      <c r="F31" s="1015"/>
      <c r="G31" s="1015"/>
      <c r="H31" s="156" t="str">
        <f>IF(G31="","",G31-G31*COMPASS!$U$19)</f>
        <v/>
      </c>
      <c r="J31" s="52"/>
    </row>
    <row r="32" spans="1:10" ht="15.6" customHeight="1">
      <c r="A32" s="1017" t="s">
        <v>2860</v>
      </c>
      <c r="B32" s="1018"/>
      <c r="C32" s="1019"/>
      <c r="D32" s="1018"/>
      <c r="E32" s="1018"/>
      <c r="F32" s="1018"/>
      <c r="G32" s="1018"/>
      <c r="H32" s="156" t="str">
        <f>IF(G32="","",G32-G32*COMPASS!$U$19)</f>
        <v/>
      </c>
      <c r="J32" s="52"/>
    </row>
    <row r="33" spans="1:10" ht="15.6" customHeight="1">
      <c r="A33" s="1020" t="s">
        <v>16697</v>
      </c>
      <c r="B33" s="831" t="s">
        <v>467</v>
      </c>
      <c r="C33" s="1026" t="s">
        <v>2612</v>
      </c>
      <c r="D33" s="1022" t="s">
        <v>16698</v>
      </c>
      <c r="E33" s="1022">
        <v>1</v>
      </c>
      <c r="F33" s="1024"/>
      <c r="G33" s="1025">
        <v>728</v>
      </c>
      <c r="H33" s="156">
        <f>IF(G33="","",G33-G33*COMPASS!$U$19)</f>
        <v>728</v>
      </c>
      <c r="J33" s="52"/>
    </row>
    <row r="34" spans="1:10" ht="15.6" customHeight="1">
      <c r="A34" s="1020" t="s">
        <v>13010</v>
      </c>
      <c r="B34" s="831" t="s">
        <v>571</v>
      </c>
      <c r="C34" s="1026" t="s">
        <v>2612</v>
      </c>
      <c r="D34" s="1022" t="s">
        <v>16698</v>
      </c>
      <c r="E34" s="1022">
        <v>1</v>
      </c>
      <c r="F34" s="1024"/>
      <c r="G34" s="1025">
        <v>728</v>
      </c>
      <c r="H34" s="156">
        <f>IF(G34="","",G34-G34*COMPASS!$U$19)</f>
        <v>728</v>
      </c>
      <c r="J34" s="52"/>
    </row>
    <row r="35" spans="1:10" ht="15.6" customHeight="1">
      <c r="A35" s="1020" t="s">
        <v>16699</v>
      </c>
      <c r="B35" s="831" t="s">
        <v>467</v>
      </c>
      <c r="C35" s="1026" t="s">
        <v>2613</v>
      </c>
      <c r="D35" s="1022" t="s">
        <v>16700</v>
      </c>
      <c r="E35" s="1022">
        <v>1</v>
      </c>
      <c r="F35" s="1024"/>
      <c r="G35" s="1025">
        <v>861</v>
      </c>
      <c r="H35" s="156">
        <f>IF(G35="","",G35-G35*COMPASS!$U$19)</f>
        <v>861</v>
      </c>
      <c r="J35" s="52"/>
    </row>
    <row r="36" spans="1:10" ht="15.6" customHeight="1">
      <c r="A36" s="1015" t="s">
        <v>1143</v>
      </c>
      <c r="B36" s="1015"/>
      <c r="C36" s="1016"/>
      <c r="D36" s="1015"/>
      <c r="E36" s="1015"/>
      <c r="F36" s="1015"/>
      <c r="G36" s="1015"/>
      <c r="H36" s="156" t="str">
        <f>IF(G36="","",G36-G36*COMPASS!$U$19)</f>
        <v/>
      </c>
      <c r="J36" s="52"/>
    </row>
    <row r="37" spans="1:10" ht="15.6" customHeight="1">
      <c r="A37" s="1017" t="s">
        <v>1753</v>
      </c>
      <c r="B37" s="1018"/>
      <c r="C37" s="1019"/>
      <c r="D37" s="1018"/>
      <c r="E37" s="1018"/>
      <c r="F37" s="1018"/>
      <c r="G37" s="1018"/>
      <c r="H37" s="156" t="str">
        <f>IF(G37="","",G37-G37*COMPASS!$U$19)</f>
        <v/>
      </c>
      <c r="J37" s="52"/>
    </row>
    <row r="38" spans="1:10" ht="15.6" customHeight="1">
      <c r="A38" s="1020" t="s">
        <v>13011</v>
      </c>
      <c r="B38" s="831" t="s">
        <v>467</v>
      </c>
      <c r="C38" s="1026" t="s">
        <v>1754</v>
      </c>
      <c r="D38" s="1022" t="s">
        <v>16701</v>
      </c>
      <c r="E38" s="1022">
        <v>1</v>
      </c>
      <c r="F38" s="1024"/>
      <c r="G38" s="1025">
        <v>861</v>
      </c>
      <c r="H38" s="156">
        <f>IF(G38="","",G38-G38*COMPASS!$U$19)</f>
        <v>861</v>
      </c>
      <c r="J38" s="52"/>
    </row>
    <row r="39" spans="1:10" ht="15.6" customHeight="1">
      <c r="A39" s="1020" t="s">
        <v>13012</v>
      </c>
      <c r="B39" s="831" t="s">
        <v>467</v>
      </c>
      <c r="C39" s="1026" t="s">
        <v>1755</v>
      </c>
      <c r="D39" s="1022" t="s">
        <v>16702</v>
      </c>
      <c r="E39" s="1022">
        <v>1</v>
      </c>
      <c r="F39" s="1024"/>
      <c r="G39" s="1025">
        <v>962</v>
      </c>
      <c r="H39" s="156">
        <f>IF(G39="","",G39-G39*COMPASS!$U$19)</f>
        <v>962</v>
      </c>
      <c r="J39" s="52"/>
    </row>
    <row r="40" spans="1:10" ht="15.6" customHeight="1">
      <c r="A40" s="1020" t="s">
        <v>13013</v>
      </c>
      <c r="B40" s="831" t="s">
        <v>467</v>
      </c>
      <c r="C40" s="1026" t="s">
        <v>1756</v>
      </c>
      <c r="D40" s="1022" t="s">
        <v>16703</v>
      </c>
      <c r="E40" s="1022">
        <v>1</v>
      </c>
      <c r="F40" s="1024"/>
      <c r="G40" s="1025">
        <v>1310</v>
      </c>
      <c r="H40" s="156">
        <f>IF(G40="","",G40-G40*COMPASS!$U$19)</f>
        <v>1310</v>
      </c>
      <c r="J40" s="52"/>
    </row>
    <row r="41" spans="1:10" ht="15.6" customHeight="1">
      <c r="A41" s="1020" t="s">
        <v>13014</v>
      </c>
      <c r="B41" s="831" t="s">
        <v>467</v>
      </c>
      <c r="C41" s="1026" t="s">
        <v>12905</v>
      </c>
      <c r="D41" s="1022" t="s">
        <v>16704</v>
      </c>
      <c r="E41" s="1022">
        <v>1</v>
      </c>
      <c r="F41" s="1027"/>
      <c r="G41" s="1025">
        <v>1177</v>
      </c>
      <c r="H41" s="156">
        <f>IF(G41="","",G41-G41*COMPASS!$U$19)</f>
        <v>1177</v>
      </c>
      <c r="J41" s="52"/>
    </row>
    <row r="42" spans="1:10" ht="15.6" customHeight="1">
      <c r="A42" s="1020" t="s">
        <v>13015</v>
      </c>
      <c r="B42" s="831" t="s">
        <v>467</v>
      </c>
      <c r="C42" s="1026" t="s">
        <v>1757</v>
      </c>
      <c r="D42" s="1022" t="s">
        <v>16705</v>
      </c>
      <c r="E42" s="1022">
        <v>1</v>
      </c>
      <c r="F42" s="1024"/>
      <c r="G42" s="1025">
        <v>1433</v>
      </c>
      <c r="H42" s="156">
        <f>IF(G42="","",G42-G42*COMPASS!$U$19)</f>
        <v>1433</v>
      </c>
      <c r="J42" s="52"/>
    </row>
    <row r="43" spans="1:10" ht="15.6" customHeight="1">
      <c r="A43" s="1020" t="s">
        <v>13016</v>
      </c>
      <c r="B43" s="831" t="s">
        <v>467</v>
      </c>
      <c r="C43" s="1026" t="s">
        <v>11124</v>
      </c>
      <c r="D43" s="1022" t="s">
        <v>16706</v>
      </c>
      <c r="E43" s="1022">
        <v>1</v>
      </c>
      <c r="F43" s="1024"/>
      <c r="G43" s="1025">
        <v>1300</v>
      </c>
      <c r="H43" s="156">
        <f>IF(G43="","",G43-G43*COMPASS!$U$19)</f>
        <v>1300</v>
      </c>
      <c r="J43" s="52"/>
    </row>
    <row r="44" spans="1:10" ht="15.6" customHeight="1">
      <c r="A44" s="1015" t="s">
        <v>1257</v>
      </c>
      <c r="B44" s="1015"/>
      <c r="C44" s="1016"/>
      <c r="D44" s="1015"/>
      <c r="E44" s="1015"/>
      <c r="F44" s="1015"/>
      <c r="G44" s="1015"/>
      <c r="H44" s="156" t="str">
        <f>IF(G44="","",G44-G44*COMPASS!$U$19)</f>
        <v/>
      </c>
      <c r="J44" s="52"/>
    </row>
    <row r="45" spans="1:10" ht="15.6" customHeight="1">
      <c r="A45" s="1017" t="s">
        <v>1258</v>
      </c>
      <c r="B45" s="1018"/>
      <c r="C45" s="1019"/>
      <c r="D45" s="1018"/>
      <c r="E45" s="1018"/>
      <c r="F45" s="1018"/>
      <c r="G45" s="1018"/>
      <c r="H45" s="156" t="str">
        <f>IF(G45="","",G45-G45*COMPASS!$U$19)</f>
        <v/>
      </c>
      <c r="J45" s="52"/>
    </row>
    <row r="46" spans="1:10" ht="15.6" customHeight="1">
      <c r="A46" s="1020" t="s">
        <v>13017</v>
      </c>
      <c r="B46" s="831" t="s">
        <v>216</v>
      </c>
      <c r="C46" s="1021" t="s">
        <v>1259</v>
      </c>
      <c r="D46" s="1022" t="s">
        <v>16707</v>
      </c>
      <c r="E46" s="1022">
        <v>1</v>
      </c>
      <c r="F46" s="1024"/>
      <c r="G46" s="1025">
        <v>462</v>
      </c>
      <c r="H46" s="156">
        <f>IF(G46="","",G46-G46*COMPASS!$U$19)</f>
        <v>462</v>
      </c>
      <c r="J46" s="52"/>
    </row>
    <row r="47" spans="1:10" ht="15.6" customHeight="1">
      <c r="A47" s="1020" t="s">
        <v>13018</v>
      </c>
      <c r="B47" s="831" t="s">
        <v>467</v>
      </c>
      <c r="C47" s="1021" t="s">
        <v>1260</v>
      </c>
      <c r="D47" s="1022" t="s">
        <v>16708</v>
      </c>
      <c r="E47" s="1022">
        <v>1</v>
      </c>
      <c r="F47" s="1024"/>
      <c r="G47" s="1025">
        <v>542</v>
      </c>
      <c r="H47" s="156">
        <f>IF(G47="","",G47-G47*COMPASS!$U$19)</f>
        <v>542</v>
      </c>
      <c r="J47" s="52"/>
    </row>
    <row r="48" spans="1:10" ht="15.6" customHeight="1">
      <c r="A48" s="1020" t="s">
        <v>13019</v>
      </c>
      <c r="B48" s="831" t="s">
        <v>216</v>
      </c>
      <c r="C48" s="1021" t="s">
        <v>1261</v>
      </c>
      <c r="D48" s="1022" t="s">
        <v>16709</v>
      </c>
      <c r="E48" s="1022">
        <v>1</v>
      </c>
      <c r="F48" s="1024"/>
      <c r="G48" s="1025">
        <v>728</v>
      </c>
      <c r="H48" s="156">
        <f>IF(G48="","",G48-G48*COMPASS!$U$19)</f>
        <v>728</v>
      </c>
      <c r="J48" s="52"/>
    </row>
    <row r="49" spans="1:10" ht="15.6" customHeight="1">
      <c r="A49" s="1020" t="s">
        <v>13020</v>
      </c>
      <c r="B49" s="831" t="s">
        <v>216</v>
      </c>
      <c r="C49" s="1021" t="s">
        <v>1262</v>
      </c>
      <c r="D49" s="1022" t="s">
        <v>16710</v>
      </c>
      <c r="E49" s="1022">
        <v>1</v>
      </c>
      <c r="F49" s="1024"/>
      <c r="G49" s="1025">
        <v>972</v>
      </c>
      <c r="H49" s="156">
        <f>IF(G49="","",G49-G49*COMPASS!$U$19)</f>
        <v>972</v>
      </c>
      <c r="J49" s="52"/>
    </row>
    <row r="50" spans="1:10" ht="15.6" customHeight="1">
      <c r="A50" s="1015" t="s">
        <v>1263</v>
      </c>
      <c r="B50" s="1015"/>
      <c r="C50" s="1016"/>
      <c r="D50" s="1015"/>
      <c r="E50" s="1015"/>
      <c r="F50" s="1015"/>
      <c r="G50" s="1015"/>
      <c r="H50" s="156" t="str">
        <f>IF(G50="","",G50-G50*COMPASS!$U$19)</f>
        <v/>
      </c>
      <c r="J50" s="52"/>
    </row>
    <row r="51" spans="1:10" ht="15.6" customHeight="1">
      <c r="A51" s="1017" t="s">
        <v>1264</v>
      </c>
      <c r="B51" s="1018"/>
      <c r="C51" s="1019"/>
      <c r="D51" s="1018"/>
      <c r="E51" s="1018"/>
      <c r="F51" s="1018"/>
      <c r="G51" s="1018"/>
      <c r="H51" s="156" t="str">
        <f>IF(G51="","",G51-G51*COMPASS!$U$19)</f>
        <v/>
      </c>
      <c r="J51" s="52"/>
    </row>
    <row r="52" spans="1:10" ht="15.6" customHeight="1">
      <c r="A52" s="1020" t="s">
        <v>13021</v>
      </c>
      <c r="B52" s="831" t="s">
        <v>216</v>
      </c>
      <c r="C52" s="1021" t="s">
        <v>3454</v>
      </c>
      <c r="D52" s="1022" t="s">
        <v>16711</v>
      </c>
      <c r="E52" s="1022">
        <v>1</v>
      </c>
      <c r="F52" s="1024"/>
      <c r="G52" s="1025">
        <v>807</v>
      </c>
      <c r="H52" s="156">
        <f>IF(G52="","",G52-G52*COMPASS!$U$19)</f>
        <v>807</v>
      </c>
      <c r="J52" s="52"/>
    </row>
    <row r="53" spans="1:10" ht="15.6" customHeight="1">
      <c r="A53" s="1020" t="s">
        <v>13022</v>
      </c>
      <c r="B53" s="831" t="s">
        <v>216</v>
      </c>
      <c r="C53" s="1021" t="s">
        <v>3455</v>
      </c>
      <c r="D53" s="1022" t="s">
        <v>16712</v>
      </c>
      <c r="E53" s="1022">
        <v>1</v>
      </c>
      <c r="F53" s="1024"/>
      <c r="G53" s="1025">
        <v>866</v>
      </c>
      <c r="H53" s="156">
        <f>IF(G53="","",G53-G53*COMPASS!$U$19)</f>
        <v>866</v>
      </c>
      <c r="J53" s="52"/>
    </row>
    <row r="54" spans="1:10" ht="15.6" customHeight="1">
      <c r="A54" s="1020" t="s">
        <v>13023</v>
      </c>
      <c r="B54" s="831" t="s">
        <v>216</v>
      </c>
      <c r="C54" s="1021" t="s">
        <v>3456</v>
      </c>
      <c r="D54" s="1022" t="s">
        <v>16713</v>
      </c>
      <c r="E54" s="1022">
        <v>1</v>
      </c>
      <c r="F54" s="1024"/>
      <c r="G54" s="1025">
        <v>1313</v>
      </c>
      <c r="H54" s="156">
        <f>IF(G54="","",G54-G54*COMPASS!$U$19)</f>
        <v>1313</v>
      </c>
      <c r="J54" s="52"/>
    </row>
    <row r="55" spans="1:10" ht="15.6" customHeight="1">
      <c r="A55" s="1020" t="s">
        <v>13024</v>
      </c>
      <c r="B55" s="831" t="s">
        <v>216</v>
      </c>
      <c r="C55" s="1021" t="s">
        <v>3457</v>
      </c>
      <c r="D55" s="1022" t="s">
        <v>16714</v>
      </c>
      <c r="E55" s="1022">
        <v>1</v>
      </c>
      <c r="F55" s="1024"/>
      <c r="G55" s="1025">
        <v>1760</v>
      </c>
      <c r="H55" s="156">
        <f>IF(G55="","",G55-G55*COMPASS!$U$19)</f>
        <v>1760</v>
      </c>
      <c r="J55" s="52"/>
    </row>
    <row r="56" spans="1:10" ht="15.6" customHeight="1">
      <c r="A56" s="1020" t="s">
        <v>13025</v>
      </c>
      <c r="B56" s="831" t="s">
        <v>216</v>
      </c>
      <c r="C56" s="1021" t="s">
        <v>3458</v>
      </c>
      <c r="D56" s="1022" t="s">
        <v>16715</v>
      </c>
      <c r="E56" s="1022">
        <v>1</v>
      </c>
      <c r="F56" s="1024"/>
      <c r="G56" s="1025">
        <v>2235</v>
      </c>
      <c r="H56" s="156">
        <f>IF(G56="","",G56-G56*COMPASS!$U$19)</f>
        <v>2235</v>
      </c>
      <c r="J56" s="52"/>
    </row>
    <row r="57" spans="1:10" ht="15.6" customHeight="1">
      <c r="A57" s="1020" t="s">
        <v>13026</v>
      </c>
      <c r="B57" s="831" t="s">
        <v>216</v>
      </c>
      <c r="C57" s="1021" t="s">
        <v>4278</v>
      </c>
      <c r="D57" s="1022" t="s">
        <v>16716</v>
      </c>
      <c r="E57" s="1022">
        <v>1</v>
      </c>
      <c r="F57" s="1024"/>
      <c r="G57" s="1025">
        <v>972</v>
      </c>
      <c r="H57" s="156">
        <f>IF(G57="","",G57-G57*COMPASS!$U$19)</f>
        <v>972</v>
      </c>
      <c r="J57" s="52"/>
    </row>
    <row r="58" spans="1:10" ht="15.6" customHeight="1">
      <c r="A58" s="1020" t="s">
        <v>13027</v>
      </c>
      <c r="B58" s="831" t="s">
        <v>216</v>
      </c>
      <c r="C58" s="1021" t="s">
        <v>4279</v>
      </c>
      <c r="D58" s="1022" t="s">
        <v>16717</v>
      </c>
      <c r="E58" s="1022">
        <v>1</v>
      </c>
      <c r="F58" s="1024"/>
      <c r="G58" s="1025">
        <v>1545</v>
      </c>
      <c r="H58" s="156">
        <f>IF(G58="","",G58-G58*COMPASS!$U$19)</f>
        <v>1545</v>
      </c>
      <c r="J58" s="52"/>
    </row>
    <row r="59" spans="1:10" ht="15.6" customHeight="1">
      <c r="A59" s="1020" t="s">
        <v>13028</v>
      </c>
      <c r="B59" s="831" t="s">
        <v>216</v>
      </c>
      <c r="C59" s="1021" t="s">
        <v>4280</v>
      </c>
      <c r="D59" s="1022" t="s">
        <v>16718</v>
      </c>
      <c r="E59" s="1022">
        <v>1</v>
      </c>
      <c r="F59" s="1024"/>
      <c r="G59" s="1025">
        <v>2070</v>
      </c>
      <c r="H59" s="156">
        <f>IF(G59="","",G59-G59*COMPASS!$U$19)</f>
        <v>2070</v>
      </c>
      <c r="J59" s="52"/>
    </row>
    <row r="60" spans="1:10" ht="15.6" customHeight="1">
      <c r="A60" s="1020" t="s">
        <v>16719</v>
      </c>
      <c r="B60" s="831" t="s">
        <v>216</v>
      </c>
      <c r="C60" s="1021" t="s">
        <v>16720</v>
      </c>
      <c r="D60" s="1022" t="s">
        <v>16721</v>
      </c>
      <c r="E60" s="1023">
        <v>1</v>
      </c>
      <c r="F60" s="1024"/>
      <c r="G60" s="1025">
        <v>2482</v>
      </c>
      <c r="H60" s="156">
        <f>IF(G60="","",G60-G60*COMPASS!$U$19)</f>
        <v>2482</v>
      </c>
      <c r="J60" s="52"/>
    </row>
    <row r="61" spans="1:10" ht="15.6" customHeight="1">
      <c r="A61" s="1017" t="s">
        <v>1265</v>
      </c>
      <c r="B61" s="1018"/>
      <c r="C61" s="1019"/>
      <c r="D61" s="1018"/>
      <c r="E61" s="1018"/>
      <c r="F61" s="1018"/>
      <c r="G61" s="1018"/>
      <c r="H61" s="156" t="str">
        <f>IF(G61="","",G61-G61*COMPASS!$U$19)</f>
        <v/>
      </c>
      <c r="J61" s="52"/>
    </row>
    <row r="62" spans="1:10" ht="15.6" customHeight="1">
      <c r="A62" s="1020" t="s">
        <v>13029</v>
      </c>
      <c r="B62" s="831" t="s">
        <v>216</v>
      </c>
      <c r="C62" s="1021" t="s">
        <v>1266</v>
      </c>
      <c r="D62" s="1022" t="s">
        <v>11125</v>
      </c>
      <c r="E62" s="1023">
        <v>1</v>
      </c>
      <c r="F62" s="1024"/>
      <c r="G62" s="1025">
        <v>523</v>
      </c>
      <c r="H62" s="156">
        <f>IF(G62="","",G62-G62*COMPASS!$U$19)</f>
        <v>523</v>
      </c>
      <c r="J62" s="52"/>
    </row>
    <row r="63" spans="1:10" ht="15.6" customHeight="1">
      <c r="A63" s="1020" t="s">
        <v>13030</v>
      </c>
      <c r="B63" s="831" t="s">
        <v>216</v>
      </c>
      <c r="C63" s="1021" t="s">
        <v>1267</v>
      </c>
      <c r="D63" s="1022" t="s">
        <v>11125</v>
      </c>
      <c r="E63" s="1023">
        <v>1</v>
      </c>
      <c r="F63" s="1024"/>
      <c r="G63" s="1025">
        <v>672</v>
      </c>
      <c r="H63" s="156">
        <f>IF(G63="","",G63-G63*COMPASS!$U$19)</f>
        <v>672</v>
      </c>
      <c r="J63" s="52"/>
    </row>
    <row r="64" spans="1:10" ht="15.6" customHeight="1">
      <c r="A64" s="1020" t="s">
        <v>13031</v>
      </c>
      <c r="B64" s="831" t="s">
        <v>216</v>
      </c>
      <c r="C64" s="1021" t="s">
        <v>1268</v>
      </c>
      <c r="D64" s="1022" t="s">
        <v>11126</v>
      </c>
      <c r="E64" s="1023">
        <v>1</v>
      </c>
      <c r="F64" s="1024"/>
      <c r="G64" s="1025">
        <v>1474</v>
      </c>
      <c r="H64" s="156">
        <f>IF(G64="","",G64-G64*COMPASS!$U$19)</f>
        <v>1474</v>
      </c>
      <c r="J64" s="52"/>
    </row>
    <row r="65" spans="1:10" ht="15.6" customHeight="1">
      <c r="A65" s="1020" t="s">
        <v>13032</v>
      </c>
      <c r="B65" s="831" t="s">
        <v>216</v>
      </c>
      <c r="C65" s="1021" t="s">
        <v>1269</v>
      </c>
      <c r="D65" s="1022" t="s">
        <v>11127</v>
      </c>
      <c r="E65" s="1023">
        <v>1</v>
      </c>
      <c r="F65" s="1024"/>
      <c r="G65" s="1025">
        <v>852</v>
      </c>
      <c r="H65" s="156">
        <f>IF(G65="","",G65-G65*COMPASS!$U$19)</f>
        <v>852</v>
      </c>
      <c r="J65" s="52"/>
    </row>
    <row r="66" spans="1:10" ht="15.6" customHeight="1">
      <c r="A66" s="1020" t="s">
        <v>13033</v>
      </c>
      <c r="B66" s="831" t="s">
        <v>216</v>
      </c>
      <c r="C66" s="1021" t="s">
        <v>1270</v>
      </c>
      <c r="D66" s="1022" t="s">
        <v>11128</v>
      </c>
      <c r="E66" s="1023">
        <v>1</v>
      </c>
      <c r="F66" s="1024"/>
      <c r="G66" s="1025">
        <v>1153</v>
      </c>
      <c r="H66" s="156">
        <f>IF(G66="","",G66-G66*COMPASS!$U$19)</f>
        <v>1153</v>
      </c>
      <c r="J66" s="52"/>
    </row>
    <row r="67" spans="1:10" ht="15.6" customHeight="1">
      <c r="A67" s="1020" t="s">
        <v>13034</v>
      </c>
      <c r="B67" s="831" t="s">
        <v>216</v>
      </c>
      <c r="C67" s="1021" t="s">
        <v>1271</v>
      </c>
      <c r="D67" s="1022" t="s">
        <v>11129</v>
      </c>
      <c r="E67" s="1023">
        <v>1</v>
      </c>
      <c r="F67" s="1024"/>
      <c r="G67" s="1025">
        <v>2494</v>
      </c>
      <c r="H67" s="156">
        <f>IF(G67="","",G67-G67*COMPASS!$U$19)</f>
        <v>2494</v>
      </c>
      <c r="J67" s="52"/>
    </row>
    <row r="68" spans="1:10" ht="15.6" customHeight="1">
      <c r="A68" s="1015" t="s">
        <v>16722</v>
      </c>
      <c r="B68" s="1015"/>
      <c r="C68" s="1016"/>
      <c r="D68" s="1015"/>
      <c r="E68" s="1015"/>
      <c r="F68" s="1015"/>
      <c r="G68" s="1015"/>
      <c r="H68" s="156" t="str">
        <f>IF(G68="","",G68-G68*COMPASS!$U$19)</f>
        <v/>
      </c>
      <c r="J68" s="52"/>
    </row>
    <row r="69" spans="1:10" ht="15.6" customHeight="1">
      <c r="A69" s="1017" t="s">
        <v>16723</v>
      </c>
      <c r="B69" s="1018"/>
      <c r="C69" s="1019"/>
      <c r="D69" s="1018"/>
      <c r="E69" s="1018"/>
      <c r="F69" s="1018"/>
      <c r="G69" s="1018"/>
      <c r="H69" s="156" t="str">
        <f>IF(G69="","",G69-G69*COMPASS!$U$19)</f>
        <v/>
      </c>
      <c r="J69" s="52"/>
    </row>
    <row r="70" spans="1:10" ht="15.6" customHeight="1">
      <c r="A70" s="1020" t="s">
        <v>16724</v>
      </c>
      <c r="B70" s="831" t="s">
        <v>216</v>
      </c>
      <c r="C70" s="1021" t="s">
        <v>16725</v>
      </c>
      <c r="D70" s="1022" t="s">
        <v>16726</v>
      </c>
      <c r="E70" s="1023">
        <v>1</v>
      </c>
      <c r="F70" s="1024"/>
      <c r="G70" s="1025">
        <v>1547</v>
      </c>
      <c r="H70" s="156">
        <f>IF(G70="","",G70-G70*COMPASS!$U$19)</f>
        <v>1547</v>
      </c>
      <c r="J70" s="52"/>
    </row>
    <row r="71" spans="1:10" ht="15.6" customHeight="1">
      <c r="A71" s="1020" t="s">
        <v>16727</v>
      </c>
      <c r="B71" s="831" t="s">
        <v>216</v>
      </c>
      <c r="C71" s="1021" t="s">
        <v>16728</v>
      </c>
      <c r="D71" s="1022" t="s">
        <v>16729</v>
      </c>
      <c r="E71" s="1023">
        <v>1</v>
      </c>
      <c r="F71" s="1024"/>
      <c r="G71" s="1025">
        <v>2012</v>
      </c>
      <c r="H71" s="156">
        <f>IF(G71="","",G71-G71*COMPASS!$U$19)</f>
        <v>2012</v>
      </c>
      <c r="J71" s="52"/>
    </row>
    <row r="72" spans="1:10" ht="15.6" customHeight="1">
      <c r="A72" s="1015" t="s">
        <v>11130</v>
      </c>
      <c r="B72" s="1015"/>
      <c r="C72" s="1016"/>
      <c r="D72" s="1015"/>
      <c r="E72" s="1015"/>
      <c r="F72" s="1015"/>
      <c r="G72" s="1015"/>
      <c r="H72" s="156" t="str">
        <f>IF(G72="","",G72-G72*COMPASS!$U$19)</f>
        <v/>
      </c>
      <c r="J72" s="52"/>
    </row>
    <row r="73" spans="1:10" ht="15.6" customHeight="1">
      <c r="A73" s="1017" t="s">
        <v>1273</v>
      </c>
      <c r="B73" s="1018"/>
      <c r="C73" s="1019"/>
      <c r="D73" s="1018"/>
      <c r="E73" s="1018"/>
      <c r="F73" s="1018"/>
      <c r="G73" s="1018"/>
      <c r="H73" s="156" t="str">
        <f>IF(G73="","",G73-G73*COMPASS!$U$19)</f>
        <v/>
      </c>
      <c r="J73" s="52"/>
    </row>
    <row r="74" spans="1:10" ht="15.6" customHeight="1">
      <c r="A74" s="1020" t="s">
        <v>13035</v>
      </c>
      <c r="B74" s="831" t="s">
        <v>467</v>
      </c>
      <c r="C74" s="1028" t="s">
        <v>4281</v>
      </c>
      <c r="D74" s="1022" t="s">
        <v>16730</v>
      </c>
      <c r="E74" s="1023">
        <v>1</v>
      </c>
      <c r="F74" s="1024"/>
      <c r="G74" s="1025">
        <v>972</v>
      </c>
      <c r="H74" s="156">
        <f>IF(G74="","",G74-G74*COMPASS!$U$19)</f>
        <v>972</v>
      </c>
      <c r="J74" s="52"/>
    </row>
    <row r="75" spans="1:10" ht="15.6" customHeight="1">
      <c r="A75" s="1020" t="s">
        <v>16731</v>
      </c>
      <c r="B75" s="831" t="s">
        <v>467</v>
      </c>
      <c r="C75" s="1026" t="s">
        <v>4282</v>
      </c>
      <c r="D75" s="1022" t="s">
        <v>16732</v>
      </c>
      <c r="E75" s="1023">
        <v>1</v>
      </c>
      <c r="F75" s="1024"/>
      <c r="G75" s="1025">
        <v>1459</v>
      </c>
      <c r="H75" s="156">
        <f>IF(G75="","",G75-G75*COMPASS!$U$19)</f>
        <v>1459</v>
      </c>
      <c r="J75" s="52"/>
    </row>
    <row r="76" spans="1:10" ht="15.6" customHeight="1">
      <c r="A76" s="1020" t="s">
        <v>13036</v>
      </c>
      <c r="B76" s="831" t="s">
        <v>467</v>
      </c>
      <c r="C76" s="1026" t="s">
        <v>4283</v>
      </c>
      <c r="D76" s="1022" t="s">
        <v>16733</v>
      </c>
      <c r="E76" s="1023">
        <v>1</v>
      </c>
      <c r="F76" s="1024"/>
      <c r="G76" s="1025">
        <v>1847</v>
      </c>
      <c r="H76" s="156">
        <f>IF(G76="","",G76-G76*COMPASS!$U$19)</f>
        <v>1847</v>
      </c>
      <c r="J76" s="52"/>
    </row>
    <row r="77" spans="1:10" ht="15.6" customHeight="1">
      <c r="A77" s="1020" t="s">
        <v>13037</v>
      </c>
      <c r="B77" s="831" t="s">
        <v>216</v>
      </c>
      <c r="C77" s="1028" t="s">
        <v>4285</v>
      </c>
      <c r="D77" s="1022" t="s">
        <v>16734</v>
      </c>
      <c r="E77" s="1023">
        <v>1</v>
      </c>
      <c r="F77" s="1024"/>
      <c r="G77" s="1025">
        <v>1594</v>
      </c>
      <c r="H77" s="156">
        <f>IF(G77="","",G77-G77*COMPASS!$U$19)</f>
        <v>1594</v>
      </c>
      <c r="J77" s="52"/>
    </row>
    <row r="78" spans="1:10" ht="15.6" customHeight="1">
      <c r="A78" s="1020" t="s">
        <v>13038</v>
      </c>
      <c r="B78" s="831" t="s">
        <v>467</v>
      </c>
      <c r="C78" s="1028" t="s">
        <v>4284</v>
      </c>
      <c r="D78" s="1022" t="s">
        <v>16735</v>
      </c>
      <c r="E78" s="1023">
        <v>1</v>
      </c>
      <c r="F78" s="1024"/>
      <c r="G78" s="1025">
        <v>2409</v>
      </c>
      <c r="H78" s="156">
        <f>IF(G78="","",G78-G78*COMPASS!$U$19)</f>
        <v>2409</v>
      </c>
      <c r="J78" s="52"/>
    </row>
    <row r="79" spans="1:10" ht="15.6" customHeight="1">
      <c r="A79" s="1020" t="s">
        <v>13039</v>
      </c>
      <c r="B79" s="831" t="s">
        <v>216</v>
      </c>
      <c r="C79" s="1028" t="s">
        <v>4286</v>
      </c>
      <c r="D79" s="1022" t="s">
        <v>16736</v>
      </c>
      <c r="E79" s="1023">
        <v>1</v>
      </c>
      <c r="F79" s="1024"/>
      <c r="G79" s="1025">
        <v>2158</v>
      </c>
      <c r="H79" s="156">
        <f>IF(G79="","",G79-G79*COMPASS!$U$19)</f>
        <v>2158</v>
      </c>
      <c r="J79" s="52"/>
    </row>
    <row r="80" spans="1:10" ht="15.6" customHeight="1">
      <c r="A80" s="1029" t="s">
        <v>1248</v>
      </c>
      <c r="B80" s="1018"/>
      <c r="C80" s="1019"/>
      <c r="D80" s="1018"/>
      <c r="E80" s="1018"/>
      <c r="F80" s="1018"/>
      <c r="G80" s="1018"/>
      <c r="H80" s="156" t="str">
        <f>IF(G80="","",G80-G80*COMPASS!$U$19)</f>
        <v/>
      </c>
      <c r="J80" s="52"/>
    </row>
    <row r="81" spans="1:10" ht="15.6" customHeight="1">
      <c r="A81" s="1020" t="s">
        <v>13040</v>
      </c>
      <c r="B81" s="831" t="s">
        <v>216</v>
      </c>
      <c r="C81" s="1021" t="s">
        <v>1249</v>
      </c>
      <c r="D81" s="1022" t="s">
        <v>11131</v>
      </c>
      <c r="E81" s="1023">
        <v>1</v>
      </c>
      <c r="F81" s="1024"/>
      <c r="G81" s="1025">
        <v>639</v>
      </c>
      <c r="H81" s="156">
        <f>IF(G81="","",G81-G81*COMPASS!$U$19)</f>
        <v>639</v>
      </c>
      <c r="J81" s="52"/>
    </row>
    <row r="82" spans="1:10" ht="15.6" customHeight="1">
      <c r="A82" s="1020" t="s">
        <v>13041</v>
      </c>
      <c r="B82" s="831" t="s">
        <v>216</v>
      </c>
      <c r="C82" s="1021" t="s">
        <v>695</v>
      </c>
      <c r="D82" s="1022" t="s">
        <v>11132</v>
      </c>
      <c r="E82" s="1023">
        <v>1</v>
      </c>
      <c r="F82" s="1024"/>
      <c r="G82" s="1025">
        <v>728</v>
      </c>
      <c r="H82" s="156">
        <f>IF(G82="","",G82-G82*COMPASS!$U$19)</f>
        <v>728</v>
      </c>
      <c r="J82" s="52"/>
    </row>
    <row r="83" spans="1:10" ht="15.6" customHeight="1">
      <c r="A83" s="1020" t="s">
        <v>13042</v>
      </c>
      <c r="B83" s="831" t="s">
        <v>216</v>
      </c>
      <c r="C83" s="1021" t="s">
        <v>1283</v>
      </c>
      <c r="D83" s="1022" t="s">
        <v>11133</v>
      </c>
      <c r="E83" s="1023">
        <v>1</v>
      </c>
      <c r="F83" s="1024"/>
      <c r="G83" s="1025">
        <v>948</v>
      </c>
      <c r="H83" s="156">
        <f>IF(G83="","",G83-G83*COMPASS!$U$19)</f>
        <v>948</v>
      </c>
      <c r="J83" s="52"/>
    </row>
    <row r="84" spans="1:10" ht="15.6" customHeight="1">
      <c r="A84" s="1020" t="s">
        <v>13043</v>
      </c>
      <c r="B84" s="831" t="s">
        <v>216</v>
      </c>
      <c r="C84" s="1021" t="s">
        <v>1284</v>
      </c>
      <c r="D84" s="1022" t="s">
        <v>11134</v>
      </c>
      <c r="E84" s="1023">
        <v>1</v>
      </c>
      <c r="F84" s="1024"/>
      <c r="G84" s="1025">
        <v>1279</v>
      </c>
      <c r="H84" s="156">
        <f>IF(G84="","",G84-G84*COMPASS!$U$19)</f>
        <v>1279</v>
      </c>
      <c r="J84" s="52"/>
    </row>
    <row r="85" spans="1:10" ht="15.6" customHeight="1">
      <c r="A85" s="1020" t="s">
        <v>13044</v>
      </c>
      <c r="B85" s="831" t="s">
        <v>216</v>
      </c>
      <c r="C85" s="1021" t="s">
        <v>12906</v>
      </c>
      <c r="D85" s="1022" t="s">
        <v>12907</v>
      </c>
      <c r="E85" s="1023">
        <v>1</v>
      </c>
      <c r="F85" s="1024"/>
      <c r="G85" s="1025">
        <v>1396</v>
      </c>
      <c r="H85" s="156">
        <f>IF(G85="","",G85-G85*COMPASS!$U$19)</f>
        <v>1396</v>
      </c>
      <c r="J85" s="52"/>
    </row>
    <row r="86" spans="1:10" ht="15.6" customHeight="1">
      <c r="A86" s="1015" t="s">
        <v>1272</v>
      </c>
      <c r="B86" s="1015"/>
      <c r="C86" s="1016"/>
      <c r="D86" s="1015"/>
      <c r="E86" s="1015"/>
      <c r="F86" s="1015"/>
      <c r="G86" s="1015"/>
      <c r="H86" s="156" t="str">
        <f>IF(G86="","",G86-G86*COMPASS!$U$19)</f>
        <v/>
      </c>
      <c r="J86" s="52"/>
    </row>
    <row r="87" spans="1:10" ht="15.6" customHeight="1">
      <c r="A87" s="1017" t="s">
        <v>9301</v>
      </c>
      <c r="B87" s="1018"/>
      <c r="C87" s="1019"/>
      <c r="D87" s="1018"/>
      <c r="E87" s="1018"/>
      <c r="F87" s="1018"/>
      <c r="G87" s="1018"/>
      <c r="H87" s="156" t="str">
        <f>IF(G87="","",G87-G87*COMPASS!$U$19)</f>
        <v/>
      </c>
      <c r="J87" s="52"/>
    </row>
    <row r="88" spans="1:10" ht="15.6" customHeight="1">
      <c r="A88" s="1017" t="s">
        <v>4287</v>
      </c>
      <c r="B88" s="1018"/>
      <c r="C88" s="1019"/>
      <c r="D88" s="1018"/>
      <c r="E88" s="1018"/>
      <c r="F88" s="1018"/>
      <c r="G88" s="1018"/>
      <c r="H88" s="156" t="str">
        <f>IF(G88="","",G88-G88*COMPASS!$U$19)</f>
        <v/>
      </c>
      <c r="J88" s="52"/>
    </row>
    <row r="89" spans="1:10" ht="15.6" customHeight="1">
      <c r="A89" s="1020" t="s">
        <v>13045</v>
      </c>
      <c r="B89" s="831" t="s">
        <v>216</v>
      </c>
      <c r="C89" s="1021" t="s">
        <v>12908</v>
      </c>
      <c r="D89" s="1022" t="s">
        <v>16737</v>
      </c>
      <c r="E89" s="1023">
        <v>1</v>
      </c>
      <c r="F89" s="1024"/>
      <c r="G89" s="1025">
        <v>2944</v>
      </c>
      <c r="H89" s="156">
        <f>IF(G89="","",G89-G89*COMPASS!$U$19)</f>
        <v>2944</v>
      </c>
      <c r="J89" s="52"/>
    </row>
    <row r="90" spans="1:10" ht="15.6" customHeight="1">
      <c r="A90" s="1020" t="s">
        <v>13047</v>
      </c>
      <c r="B90" s="831" t="s">
        <v>216</v>
      </c>
      <c r="C90" s="1021" t="s">
        <v>4290</v>
      </c>
      <c r="D90" s="1022" t="s">
        <v>16738</v>
      </c>
      <c r="E90" s="1023">
        <v>1</v>
      </c>
      <c r="F90" s="1024"/>
      <c r="G90" s="1025">
        <v>3183</v>
      </c>
      <c r="H90" s="156">
        <f>IF(G90="","",G90-G90*COMPASS!$U$19)</f>
        <v>3183</v>
      </c>
      <c r="J90" s="52"/>
    </row>
    <row r="91" spans="1:10" ht="15.6" customHeight="1">
      <c r="A91" s="1020" t="s">
        <v>13046</v>
      </c>
      <c r="B91" s="831" t="s">
        <v>216</v>
      </c>
      <c r="C91" s="1021" t="s">
        <v>4288</v>
      </c>
      <c r="D91" s="1022" t="s">
        <v>16739</v>
      </c>
      <c r="E91" s="1023">
        <v>1</v>
      </c>
      <c r="F91" s="1024"/>
      <c r="G91" s="1025">
        <v>3569</v>
      </c>
      <c r="H91" s="156">
        <f>IF(G91="","",G91-G91*COMPASS!$U$19)</f>
        <v>3569</v>
      </c>
      <c r="J91" s="52"/>
    </row>
    <row r="92" spans="1:10" ht="15.6" customHeight="1">
      <c r="A92" s="1020" t="s">
        <v>13048</v>
      </c>
      <c r="B92" s="831" t="s">
        <v>216</v>
      </c>
      <c r="C92" s="1021" t="s">
        <v>4291</v>
      </c>
      <c r="D92" s="1022" t="s">
        <v>16740</v>
      </c>
      <c r="E92" s="1023">
        <v>1</v>
      </c>
      <c r="F92" s="1024"/>
      <c r="G92" s="1025">
        <v>3569</v>
      </c>
      <c r="H92" s="156">
        <f>IF(G92="","",G92-G92*COMPASS!$U$19)</f>
        <v>3569</v>
      </c>
      <c r="J92" s="52"/>
    </row>
    <row r="93" spans="1:10" ht="15.6" customHeight="1">
      <c r="A93" s="1020" t="s">
        <v>13049</v>
      </c>
      <c r="B93" s="831" t="s">
        <v>216</v>
      </c>
      <c r="C93" s="1021" t="s">
        <v>4289</v>
      </c>
      <c r="D93" s="1022" t="s">
        <v>16741</v>
      </c>
      <c r="E93" s="1023">
        <v>1</v>
      </c>
      <c r="F93" s="1024"/>
      <c r="G93" s="1025">
        <v>3954</v>
      </c>
      <c r="H93" s="156">
        <f>IF(G93="","",G93-G93*COMPASS!$U$19)</f>
        <v>3954</v>
      </c>
      <c r="J93" s="52"/>
    </row>
    <row r="94" spans="1:10" ht="15.6" customHeight="1">
      <c r="A94" s="1020" t="s">
        <v>16742</v>
      </c>
      <c r="B94" s="831" t="s">
        <v>216</v>
      </c>
      <c r="C94" s="1021" t="s">
        <v>16743</v>
      </c>
      <c r="D94" s="1022" t="s">
        <v>16744</v>
      </c>
      <c r="E94" s="1023">
        <v>1</v>
      </c>
      <c r="F94" s="1024"/>
      <c r="G94" s="1025">
        <v>4919</v>
      </c>
      <c r="H94" s="156">
        <f>IF(G94="","",G94-G94*COMPASS!$U$19)</f>
        <v>4919</v>
      </c>
      <c r="J94" s="52"/>
    </row>
    <row r="95" spans="1:10" ht="15.6" customHeight="1">
      <c r="A95" s="1020" t="s">
        <v>16745</v>
      </c>
      <c r="B95" s="831" t="s">
        <v>216</v>
      </c>
      <c r="C95" s="1021" t="s">
        <v>16746</v>
      </c>
      <c r="D95" s="1022" t="s">
        <v>16747</v>
      </c>
      <c r="E95" s="1023">
        <v>1</v>
      </c>
      <c r="F95" s="1024"/>
      <c r="G95" s="1025">
        <v>5207</v>
      </c>
      <c r="H95" s="156">
        <f>IF(G95="","",G95-G95*COMPASS!$U$19)</f>
        <v>5207</v>
      </c>
      <c r="J95" s="52"/>
    </row>
    <row r="96" spans="1:10" ht="15.6" customHeight="1">
      <c r="A96" s="1020" t="s">
        <v>16748</v>
      </c>
      <c r="B96" s="831" t="s">
        <v>216</v>
      </c>
      <c r="C96" s="1021" t="s">
        <v>16749</v>
      </c>
      <c r="D96" s="1022" t="s">
        <v>16750</v>
      </c>
      <c r="E96" s="1023">
        <v>1</v>
      </c>
      <c r="F96" s="1024"/>
      <c r="G96" s="1025">
        <v>4919</v>
      </c>
      <c r="H96" s="156">
        <f>IF(G96="","",G96-G96*COMPASS!$U$19)</f>
        <v>4919</v>
      </c>
      <c r="J96" s="52"/>
    </row>
    <row r="97" spans="1:10" ht="15.6" customHeight="1">
      <c r="A97" s="1020" t="s">
        <v>16751</v>
      </c>
      <c r="B97" s="831" t="s">
        <v>216</v>
      </c>
      <c r="C97" s="1021" t="s">
        <v>16752</v>
      </c>
      <c r="D97" s="1022" t="s">
        <v>16747</v>
      </c>
      <c r="E97" s="1023">
        <v>1</v>
      </c>
      <c r="F97" s="1024"/>
      <c r="G97" s="1025">
        <v>5207</v>
      </c>
      <c r="H97" s="156">
        <f>IF(G97="","",G97-G97*COMPASS!$U$19)</f>
        <v>5207</v>
      </c>
      <c r="J97" s="52"/>
    </row>
    <row r="98" spans="1:10" ht="15.6" customHeight="1">
      <c r="A98" s="1020" t="s">
        <v>13051</v>
      </c>
      <c r="B98" s="831" t="s">
        <v>216</v>
      </c>
      <c r="C98" s="1021" t="s">
        <v>4293</v>
      </c>
      <c r="D98" s="1022" t="s">
        <v>16753</v>
      </c>
      <c r="E98" s="1023">
        <v>1</v>
      </c>
      <c r="F98" s="1024"/>
      <c r="G98" s="1025">
        <v>5400</v>
      </c>
      <c r="H98" s="156">
        <f>IF(G98="","",G98-G98*COMPASS!$U$19)</f>
        <v>5400</v>
      </c>
      <c r="J98" s="52"/>
    </row>
    <row r="99" spans="1:10" ht="15.6" customHeight="1">
      <c r="A99" s="1020" t="s">
        <v>13050</v>
      </c>
      <c r="B99" s="831" t="s">
        <v>216</v>
      </c>
      <c r="C99" s="1021" t="s">
        <v>4292</v>
      </c>
      <c r="D99" s="1022" t="s">
        <v>16754</v>
      </c>
      <c r="E99" s="1023">
        <v>1</v>
      </c>
      <c r="F99" s="1024"/>
      <c r="G99" s="1025">
        <v>3472</v>
      </c>
      <c r="H99" s="156">
        <f>IF(G99="","",G99-G99*COMPASS!$U$19)</f>
        <v>3472</v>
      </c>
      <c r="J99" s="52"/>
    </row>
    <row r="100" spans="1:10" ht="15.6" customHeight="1">
      <c r="A100" s="1020" t="s">
        <v>13052</v>
      </c>
      <c r="B100" s="831" t="s">
        <v>216</v>
      </c>
      <c r="C100" s="1021" t="s">
        <v>4294</v>
      </c>
      <c r="D100" s="1022" t="s">
        <v>16755</v>
      </c>
      <c r="E100" s="1023">
        <v>1</v>
      </c>
      <c r="F100" s="1024"/>
      <c r="G100" s="1025">
        <v>4628</v>
      </c>
      <c r="H100" s="156">
        <f>IF(G100="","",G100-G100*COMPASS!$U$19)</f>
        <v>4628</v>
      </c>
      <c r="J100" s="52"/>
    </row>
    <row r="101" spans="1:10" ht="15.6" customHeight="1">
      <c r="A101" s="1020" t="s">
        <v>16756</v>
      </c>
      <c r="B101" s="831" t="s">
        <v>216</v>
      </c>
      <c r="C101" s="1021" t="s">
        <v>16757</v>
      </c>
      <c r="D101" s="1022" t="s">
        <v>16758</v>
      </c>
      <c r="E101" s="1023">
        <v>1</v>
      </c>
      <c r="F101" s="1024"/>
      <c r="G101" s="1025">
        <v>4628</v>
      </c>
      <c r="H101" s="156">
        <f>IF(G101="","",G101-G101*COMPASS!$U$19)</f>
        <v>4628</v>
      </c>
      <c r="J101" s="52"/>
    </row>
    <row r="102" spans="1:10" ht="15.6" customHeight="1">
      <c r="A102" s="1017" t="s">
        <v>1248</v>
      </c>
      <c r="B102" s="1018"/>
      <c r="C102" s="1019"/>
      <c r="D102" s="1018"/>
      <c r="E102" s="1018"/>
      <c r="F102" s="1018"/>
      <c r="G102" s="1018"/>
      <c r="H102" s="156" t="str">
        <f>IF(G102="","",G102-G102*COMPASS!$U$19)</f>
        <v/>
      </c>
      <c r="J102" s="52"/>
    </row>
    <row r="103" spans="1:10" ht="15.6" customHeight="1">
      <c r="A103" s="1030" t="s">
        <v>13053</v>
      </c>
      <c r="B103" s="1031" t="s">
        <v>216</v>
      </c>
      <c r="C103" s="1032" t="s">
        <v>4295</v>
      </c>
      <c r="D103" s="1033" t="s">
        <v>11135</v>
      </c>
      <c r="E103" s="1034">
        <v>1</v>
      </c>
      <c r="F103" s="1035"/>
      <c r="G103" s="1036">
        <v>2027</v>
      </c>
      <c r="H103" s="156">
        <f>IF(G103="","",G103-G103*COMPASS!$U$19)</f>
        <v>2027</v>
      </c>
      <c r="J103" s="52"/>
    </row>
    <row r="104" spans="1:10" ht="15.6" customHeight="1">
      <c r="A104" s="1020" t="s">
        <v>13054</v>
      </c>
      <c r="B104" s="831" t="s">
        <v>216</v>
      </c>
      <c r="C104" s="1021" t="s">
        <v>4296</v>
      </c>
      <c r="D104" s="1022" t="s">
        <v>11136</v>
      </c>
      <c r="E104" s="1023">
        <v>1</v>
      </c>
      <c r="F104" s="1024"/>
      <c r="G104" s="1025">
        <v>5400</v>
      </c>
      <c r="H104" s="156">
        <f>IF(G104="","",G104-G104*COMPASS!$U$19)</f>
        <v>5400</v>
      </c>
      <c r="J104" s="52"/>
    </row>
    <row r="105" spans="1:10" ht="15.6" customHeight="1">
      <c r="A105" s="1020" t="s">
        <v>13055</v>
      </c>
      <c r="B105" s="831" t="s">
        <v>216</v>
      </c>
      <c r="C105" s="1021" t="s">
        <v>4297</v>
      </c>
      <c r="D105" s="1022" t="s">
        <v>11137</v>
      </c>
      <c r="E105" s="1023">
        <v>1</v>
      </c>
      <c r="F105" s="1024"/>
      <c r="G105" s="1025">
        <v>6461</v>
      </c>
      <c r="H105" s="156">
        <f>IF(G105="","",G105-G105*COMPASS!$U$19)</f>
        <v>6461</v>
      </c>
      <c r="J105" s="52"/>
    </row>
    <row r="106" spans="1:10" ht="15.6" customHeight="1">
      <c r="A106" s="1020" t="s">
        <v>13056</v>
      </c>
      <c r="B106" s="831" t="s">
        <v>216</v>
      </c>
      <c r="C106" s="1021" t="s">
        <v>4298</v>
      </c>
      <c r="D106" s="1022" t="s">
        <v>11138</v>
      </c>
      <c r="E106" s="1023">
        <v>1</v>
      </c>
      <c r="F106" s="1024"/>
      <c r="G106" s="1025">
        <v>271</v>
      </c>
      <c r="H106" s="156">
        <f>IF(G106="","",G106-G106*COMPASS!$U$19)</f>
        <v>271</v>
      </c>
      <c r="J106" s="52"/>
    </row>
    <row r="107" spans="1:10" ht="15.6" customHeight="1">
      <c r="A107" s="1029" t="s">
        <v>1086</v>
      </c>
      <c r="B107" s="1018"/>
      <c r="C107" s="1019"/>
      <c r="D107" s="1018"/>
      <c r="E107" s="1018"/>
      <c r="F107" s="1018"/>
      <c r="G107" s="1018"/>
      <c r="H107" s="156" t="str">
        <f>IF(G107="","",G107-G107*COMPASS!$U$19)</f>
        <v/>
      </c>
      <c r="J107" s="52"/>
    </row>
    <row r="108" spans="1:10" ht="15.6" customHeight="1">
      <c r="A108" s="1020" t="s">
        <v>8763</v>
      </c>
      <c r="B108" s="831" t="s">
        <v>467</v>
      </c>
      <c r="C108" s="1021" t="s">
        <v>4299</v>
      </c>
      <c r="D108" s="1022" t="s">
        <v>11139</v>
      </c>
      <c r="E108" s="1022">
        <v>1</v>
      </c>
      <c r="F108" s="1024" t="s">
        <v>10968</v>
      </c>
      <c r="G108" s="1025">
        <v>66</v>
      </c>
      <c r="H108" s="156">
        <f>IF(G108="","",G108-G108*COMPASS!$U$19)</f>
        <v>66</v>
      </c>
      <c r="J108" s="52"/>
    </row>
    <row r="109" spans="1:10" ht="15.6" customHeight="1">
      <c r="A109" s="1015" t="s">
        <v>9302</v>
      </c>
      <c r="B109" s="1015"/>
      <c r="C109" s="1016"/>
      <c r="D109" s="1015"/>
      <c r="E109" s="1015"/>
      <c r="F109" s="1015"/>
      <c r="G109" s="1015"/>
      <c r="H109" s="156" t="str">
        <f>IF(G109="","",G109-G109*COMPASS!$U$19)</f>
        <v/>
      </c>
      <c r="J109" s="52"/>
    </row>
    <row r="110" spans="1:10" ht="15.6" customHeight="1">
      <c r="A110" s="1017" t="s">
        <v>9303</v>
      </c>
      <c r="B110" s="1018"/>
      <c r="C110" s="1019"/>
      <c r="D110" s="1018"/>
      <c r="E110" s="1018"/>
      <c r="F110" s="1018"/>
      <c r="G110" s="1018"/>
      <c r="H110" s="156" t="str">
        <f>IF(G110="","",G110-G110*COMPASS!$U$19)</f>
        <v/>
      </c>
      <c r="J110" s="52"/>
    </row>
    <row r="111" spans="1:10" ht="15.6" customHeight="1">
      <c r="A111" s="1029" t="s">
        <v>9304</v>
      </c>
      <c r="B111" s="1018"/>
      <c r="C111" s="1019"/>
      <c r="D111" s="1018"/>
      <c r="E111" s="1018"/>
      <c r="F111" s="1018"/>
      <c r="G111" s="1018"/>
      <c r="H111" s="156" t="str">
        <f>IF(G111="","",G111-G111*COMPASS!$U$19)</f>
        <v/>
      </c>
      <c r="J111" s="52"/>
    </row>
    <row r="112" spans="1:10" ht="15.6" customHeight="1">
      <c r="A112" s="1015" t="s">
        <v>1236</v>
      </c>
      <c r="B112" s="1015"/>
      <c r="C112" s="1016"/>
      <c r="D112" s="1015"/>
      <c r="E112" s="1015"/>
      <c r="F112" s="1015"/>
      <c r="G112" s="1015"/>
      <c r="H112" s="156" t="str">
        <f>IF(G112="","",G112-G112*COMPASS!$U$19)</f>
        <v/>
      </c>
      <c r="J112" s="52"/>
    </row>
    <row r="113" spans="1:10" ht="15.6" customHeight="1">
      <c r="A113" s="1037" t="s">
        <v>16759</v>
      </c>
      <c r="B113" s="1018"/>
      <c r="C113" s="1019"/>
      <c r="D113" s="1018"/>
      <c r="E113" s="1018"/>
      <c r="F113" s="1018"/>
      <c r="G113" s="1018"/>
      <c r="H113" s="156" t="str">
        <f>IF(G113="","",G113-G113*COMPASS!$U$19)</f>
        <v/>
      </c>
      <c r="J113" s="52"/>
    </row>
    <row r="114" spans="1:10" ht="15.6" customHeight="1">
      <c r="A114" s="1020" t="s">
        <v>16760</v>
      </c>
      <c r="B114" s="831" t="s">
        <v>216</v>
      </c>
      <c r="C114" s="1021" t="s">
        <v>16761</v>
      </c>
      <c r="D114" s="1022" t="s">
        <v>16762</v>
      </c>
      <c r="E114" s="1023">
        <v>1</v>
      </c>
      <c r="F114" s="1024"/>
      <c r="G114" s="1025">
        <v>726</v>
      </c>
      <c r="H114" s="156">
        <f>IF(G114="","",G114-G114*COMPASS!$U$19)</f>
        <v>726</v>
      </c>
      <c r="J114" s="52"/>
    </row>
    <row r="115" spans="1:10" ht="15.6" customHeight="1">
      <c r="A115" s="1037" t="s">
        <v>2861</v>
      </c>
      <c r="B115" s="1018"/>
      <c r="C115" s="1019"/>
      <c r="D115" s="1018"/>
      <c r="E115" s="1018"/>
      <c r="F115" s="1018"/>
      <c r="G115" s="1018"/>
      <c r="H115" s="156" t="str">
        <f>IF(G115="","",G115-G115*COMPASS!$U$19)</f>
        <v/>
      </c>
      <c r="J115" s="52"/>
    </row>
    <row r="116" spans="1:10" ht="15.6" customHeight="1">
      <c r="A116" s="1020" t="s">
        <v>13057</v>
      </c>
      <c r="B116" s="831" t="s">
        <v>216</v>
      </c>
      <c r="C116" s="1021" t="s">
        <v>2862</v>
      </c>
      <c r="D116" s="1022" t="s">
        <v>11140</v>
      </c>
      <c r="E116" s="1023">
        <v>1</v>
      </c>
      <c r="F116" s="1024"/>
      <c r="G116" s="1025">
        <v>1352</v>
      </c>
      <c r="H116" s="156">
        <f>IF(G116="","",G116-G116*COMPASS!$U$19)</f>
        <v>1352</v>
      </c>
      <c r="J116" s="52"/>
    </row>
    <row r="117" spans="1:10" ht="15.6" customHeight="1">
      <c r="A117" s="1015" t="s">
        <v>1237</v>
      </c>
      <c r="B117" s="1015"/>
      <c r="C117" s="1016"/>
      <c r="D117" s="1015"/>
      <c r="E117" s="1015"/>
      <c r="F117" s="1015"/>
      <c r="G117" s="1015"/>
      <c r="H117" s="156" t="str">
        <f>IF(G117="","",G117-G117*COMPASS!$U$19)</f>
        <v/>
      </c>
      <c r="J117" s="52"/>
    </row>
    <row r="118" spans="1:10" ht="15.6" customHeight="1">
      <c r="A118" s="1037" t="s">
        <v>1238</v>
      </c>
      <c r="B118" s="1018"/>
      <c r="C118" s="1019"/>
      <c r="D118" s="1018"/>
      <c r="E118" s="1018"/>
      <c r="F118" s="1018"/>
      <c r="G118" s="1018"/>
      <c r="H118" s="156" t="str">
        <f>IF(G118="","",G118-G118*COMPASS!$U$19)</f>
        <v/>
      </c>
      <c r="J118" s="52"/>
    </row>
    <row r="119" spans="1:10" ht="15.6" customHeight="1">
      <c r="A119" s="1020" t="s">
        <v>13058</v>
      </c>
      <c r="B119" s="831" t="s">
        <v>467</v>
      </c>
      <c r="C119" s="1021" t="s">
        <v>1239</v>
      </c>
      <c r="D119" s="1022" t="s">
        <v>11141</v>
      </c>
      <c r="E119" s="1023">
        <v>1</v>
      </c>
      <c r="F119" s="1024"/>
      <c r="G119" s="1025">
        <v>794</v>
      </c>
      <c r="H119" s="156">
        <f>IF(G119="","",G119-G119*COMPASS!$U$19)</f>
        <v>794</v>
      </c>
    </row>
    <row r="120" spans="1:10" ht="15.6" customHeight="1">
      <c r="A120" s="1020" t="s">
        <v>16763</v>
      </c>
      <c r="B120" s="831" t="s">
        <v>467</v>
      </c>
      <c r="C120" s="1021" t="s">
        <v>16764</v>
      </c>
      <c r="D120" s="1022" t="s">
        <v>16765</v>
      </c>
      <c r="E120" s="1023">
        <v>1</v>
      </c>
      <c r="F120" s="1024"/>
      <c r="G120" s="1025">
        <v>1352</v>
      </c>
      <c r="H120" s="156">
        <f>IF(G120="","",G120-G120*COMPASS!$U$19)</f>
        <v>1352</v>
      </c>
    </row>
    <row r="121" spans="1:10" ht="15.6" customHeight="1">
      <c r="A121" s="1015" t="s">
        <v>1240</v>
      </c>
      <c r="B121" s="1015"/>
      <c r="C121" s="1016"/>
      <c r="D121" s="1015"/>
      <c r="E121" s="1015"/>
      <c r="F121" s="1015"/>
      <c r="G121" s="1015"/>
      <c r="H121" s="156" t="str">
        <f>IF(G121="","",G121-G121*COMPASS!$U$19)</f>
        <v/>
      </c>
    </row>
    <row r="122" spans="1:10" ht="15.6" customHeight="1">
      <c r="A122" s="1037" t="s">
        <v>16766</v>
      </c>
      <c r="B122" s="1018"/>
      <c r="C122" s="1019"/>
      <c r="D122" s="1018"/>
      <c r="E122" s="1018"/>
      <c r="F122" s="1018"/>
      <c r="G122" s="1018"/>
      <c r="H122" s="156" t="str">
        <f>IF(G122="","",G122-G122*COMPASS!$U$19)</f>
        <v/>
      </c>
    </row>
    <row r="123" spans="1:10">
      <c r="A123" s="1020" t="s">
        <v>16767</v>
      </c>
      <c r="B123" s="831" t="s">
        <v>216</v>
      </c>
      <c r="C123" s="1021" t="s">
        <v>16768</v>
      </c>
      <c r="D123" s="1022" t="s">
        <v>16769</v>
      </c>
      <c r="E123" s="1023">
        <v>1</v>
      </c>
      <c r="F123" s="1024"/>
      <c r="G123" s="1025">
        <v>3424</v>
      </c>
      <c r="H123" s="156">
        <f>IF(G123="","",G123-G123*COMPASS!$U$19)</f>
        <v>3424</v>
      </c>
    </row>
    <row r="124" spans="1:10">
      <c r="A124" s="1020" t="s">
        <v>16770</v>
      </c>
      <c r="B124" s="831" t="s">
        <v>216</v>
      </c>
      <c r="C124" s="1021" t="s">
        <v>16771</v>
      </c>
      <c r="D124" s="1022" t="s">
        <v>16772</v>
      </c>
      <c r="E124" s="1023">
        <v>1</v>
      </c>
      <c r="F124" s="1024"/>
      <c r="G124" s="1025">
        <v>4050</v>
      </c>
      <c r="H124" s="156">
        <f>IF(G124="","",G124-G124*COMPASS!$U$19)</f>
        <v>4050</v>
      </c>
    </row>
    <row r="125" spans="1:10">
      <c r="A125" s="1037" t="s">
        <v>1241</v>
      </c>
      <c r="B125" s="1018"/>
      <c r="C125" s="1019"/>
      <c r="D125" s="1018"/>
      <c r="E125" s="1018"/>
      <c r="F125" s="1018"/>
      <c r="G125" s="1018"/>
      <c r="H125" s="156" t="str">
        <f>IF(G125="","",G125-G125*COMPASS!$U$19)</f>
        <v/>
      </c>
    </row>
    <row r="126" spans="1:10">
      <c r="A126" s="1020" t="s">
        <v>13059</v>
      </c>
      <c r="B126" s="831" t="s">
        <v>216</v>
      </c>
      <c r="C126" s="1021" t="s">
        <v>1242</v>
      </c>
      <c r="D126" s="1022" t="s">
        <v>11142</v>
      </c>
      <c r="E126" s="1023">
        <v>1</v>
      </c>
      <c r="F126" s="1024"/>
      <c r="G126" s="1025">
        <v>10809</v>
      </c>
      <c r="H126" s="156">
        <f>IF(G126="","",G126-G126*COMPASS!$U$19)</f>
        <v>10809</v>
      </c>
    </row>
    <row r="127" spans="1:10">
      <c r="A127" s="1020" t="s">
        <v>13060</v>
      </c>
      <c r="B127" s="831" t="s">
        <v>216</v>
      </c>
      <c r="C127" s="1021" t="s">
        <v>1243</v>
      </c>
      <c r="D127" s="1022" t="s">
        <v>11143</v>
      </c>
      <c r="E127" s="1023">
        <v>1</v>
      </c>
      <c r="F127" s="1024"/>
      <c r="G127" s="1025">
        <v>12967</v>
      </c>
      <c r="H127" s="156">
        <f>IF(G127="","",G127-G127*COMPASS!$U$19)</f>
        <v>12967</v>
      </c>
    </row>
    <row r="128" spans="1:10">
      <c r="A128" s="1020" t="s">
        <v>13061</v>
      </c>
      <c r="B128" s="831" t="s">
        <v>216</v>
      </c>
      <c r="C128" s="1021" t="s">
        <v>1244</v>
      </c>
      <c r="D128" s="1022" t="s">
        <v>11144</v>
      </c>
      <c r="E128" s="1023">
        <v>1</v>
      </c>
      <c r="F128" s="1024"/>
      <c r="G128" s="1025">
        <v>17306</v>
      </c>
      <c r="H128" s="156">
        <f>IF(G128="","",G128-G128*COMPASS!$U$19)</f>
        <v>17306</v>
      </c>
    </row>
    <row r="129" spans="1:8">
      <c r="A129" s="1020" t="s">
        <v>13062</v>
      </c>
      <c r="B129" s="831" t="s">
        <v>216</v>
      </c>
      <c r="C129" s="1021" t="s">
        <v>1245</v>
      </c>
      <c r="D129" s="1022" t="s">
        <v>11145</v>
      </c>
      <c r="E129" s="1023">
        <v>1</v>
      </c>
      <c r="F129" s="1024"/>
      <c r="G129" s="1025">
        <v>19233</v>
      </c>
      <c r="H129" s="156">
        <f>IF(G129="","",G129-G129*COMPASS!$U$19)</f>
        <v>19233</v>
      </c>
    </row>
    <row r="130" spans="1:8">
      <c r="A130" s="1020" t="s">
        <v>13063</v>
      </c>
      <c r="B130" s="831" t="s">
        <v>216</v>
      </c>
      <c r="C130" s="1021" t="s">
        <v>1246</v>
      </c>
      <c r="D130" s="1022" t="s">
        <v>11146</v>
      </c>
      <c r="E130" s="1023">
        <v>1</v>
      </c>
      <c r="F130" s="1024"/>
      <c r="G130" s="1025">
        <v>29171</v>
      </c>
      <c r="H130" s="156">
        <f>IF(G130="","",G130-G130*COMPASS!$U$19)</f>
        <v>29171</v>
      </c>
    </row>
    <row r="131" spans="1:8">
      <c r="A131" s="1020" t="s">
        <v>13064</v>
      </c>
      <c r="B131" s="831" t="s">
        <v>216</v>
      </c>
      <c r="C131" s="1021" t="s">
        <v>1247</v>
      </c>
      <c r="D131" s="1022" t="s">
        <v>11147</v>
      </c>
      <c r="E131" s="1023">
        <v>1</v>
      </c>
      <c r="F131" s="1024"/>
      <c r="G131" s="1025">
        <v>31331</v>
      </c>
      <c r="H131" s="156">
        <f>IF(G131="","",G131-G131*COMPASS!$U$19)</f>
        <v>31331</v>
      </c>
    </row>
    <row r="132" spans="1:8">
      <c r="A132" s="1020" t="s">
        <v>13065</v>
      </c>
      <c r="B132" s="831" t="s">
        <v>216</v>
      </c>
      <c r="C132" s="1021" t="s">
        <v>1285</v>
      </c>
      <c r="D132" s="1022" t="s">
        <v>11148</v>
      </c>
      <c r="E132" s="1023">
        <v>1</v>
      </c>
      <c r="F132" s="1024"/>
      <c r="G132" s="1025">
        <v>41914</v>
      </c>
      <c r="H132" s="156">
        <f>IF(G132="","",G132-G132*COMPASS!$U$19)</f>
        <v>41914</v>
      </c>
    </row>
    <row r="133" spans="1:8">
      <c r="A133" s="1020" t="s">
        <v>13066</v>
      </c>
      <c r="B133" s="831" t="s">
        <v>216</v>
      </c>
      <c r="C133" s="1021" t="s">
        <v>1286</v>
      </c>
      <c r="D133" s="1022" t="s">
        <v>11149</v>
      </c>
      <c r="E133" s="1023">
        <v>1</v>
      </c>
      <c r="F133" s="1024"/>
      <c r="G133" s="1025">
        <v>15126</v>
      </c>
      <c r="H133" s="156">
        <f>IF(G133="","",G133-G133*COMPASS!$U$19)</f>
        <v>15126</v>
      </c>
    </row>
    <row r="134" spans="1:8">
      <c r="A134" s="1020" t="s">
        <v>13067</v>
      </c>
      <c r="B134" s="831" t="s">
        <v>216</v>
      </c>
      <c r="C134" s="1021" t="s">
        <v>1287</v>
      </c>
      <c r="D134" s="1022" t="s">
        <v>11150</v>
      </c>
      <c r="E134" s="1023">
        <v>1</v>
      </c>
      <c r="F134" s="1024"/>
      <c r="G134" s="1025">
        <v>16746</v>
      </c>
      <c r="H134" s="156">
        <f>IF(G134="","",G134-G134*COMPASS!$U$19)</f>
        <v>16746</v>
      </c>
    </row>
    <row r="135" spans="1:8">
      <c r="A135" s="1020" t="s">
        <v>13068</v>
      </c>
      <c r="B135" s="831" t="s">
        <v>216</v>
      </c>
      <c r="C135" s="1021" t="s">
        <v>1288</v>
      </c>
      <c r="D135" s="1022" t="s">
        <v>11151</v>
      </c>
      <c r="E135" s="1023">
        <v>1</v>
      </c>
      <c r="F135" s="1024"/>
      <c r="G135" s="1025">
        <v>23233</v>
      </c>
      <c r="H135" s="156">
        <f>IF(G135="","",G135-G135*COMPASS!$U$19)</f>
        <v>23233</v>
      </c>
    </row>
    <row r="136" spans="1:8">
      <c r="A136" s="1020" t="s">
        <v>13069</v>
      </c>
      <c r="B136" s="831" t="s">
        <v>216</v>
      </c>
      <c r="C136" s="1021" t="s">
        <v>1279</v>
      </c>
      <c r="D136" s="1022" t="s">
        <v>11152</v>
      </c>
      <c r="E136" s="1023">
        <v>1</v>
      </c>
      <c r="F136" s="1024"/>
      <c r="G136" s="1025">
        <v>25393</v>
      </c>
      <c r="H136" s="156">
        <f>IF(G136="","",G136-G136*COMPASS!$U$19)</f>
        <v>25393</v>
      </c>
    </row>
    <row r="137" spans="1:8">
      <c r="A137" s="1020" t="s">
        <v>13070</v>
      </c>
      <c r="B137" s="831" t="s">
        <v>216</v>
      </c>
      <c r="C137" s="1021" t="s">
        <v>1280</v>
      </c>
      <c r="D137" s="1022" t="s">
        <v>11153</v>
      </c>
      <c r="E137" s="1023">
        <v>1</v>
      </c>
      <c r="F137" s="1024"/>
      <c r="G137" s="1025">
        <v>37838</v>
      </c>
      <c r="H137" s="156">
        <f>IF(G137="","",G137-G137*COMPASS!$U$19)</f>
        <v>37838</v>
      </c>
    </row>
    <row r="138" spans="1:8">
      <c r="A138" s="1020" t="s">
        <v>13071</v>
      </c>
      <c r="B138" s="831" t="s">
        <v>216</v>
      </c>
      <c r="C138" s="1021" t="s">
        <v>1281</v>
      </c>
      <c r="D138" s="1022" t="s">
        <v>11154</v>
      </c>
      <c r="E138" s="1023">
        <v>1</v>
      </c>
      <c r="F138" s="1024"/>
      <c r="G138" s="1025">
        <v>40585</v>
      </c>
      <c r="H138" s="156">
        <f>IF(G138="","",G138-G138*COMPASS!$U$19)</f>
        <v>40585</v>
      </c>
    </row>
    <row r="139" spans="1:8">
      <c r="A139" s="1020" t="s">
        <v>13072</v>
      </c>
      <c r="B139" s="831" t="s">
        <v>216</v>
      </c>
      <c r="C139" s="1021" t="s">
        <v>1282</v>
      </c>
      <c r="D139" s="1022" t="s">
        <v>11155</v>
      </c>
      <c r="E139" s="1023">
        <v>1</v>
      </c>
      <c r="F139" s="1024"/>
      <c r="G139" s="1025">
        <v>51862</v>
      </c>
      <c r="H139" s="156">
        <f>IF(G139="","",G139-G139*COMPASS!$U$19)</f>
        <v>51862</v>
      </c>
    </row>
    <row r="140" spans="1:8">
      <c r="A140" s="1015" t="s">
        <v>1320</v>
      </c>
      <c r="B140" s="1015"/>
      <c r="C140" s="1016"/>
      <c r="D140" s="1015"/>
      <c r="E140" s="1015"/>
      <c r="F140" s="1015"/>
      <c r="G140" s="1015"/>
      <c r="H140" s="156" t="str">
        <f>IF(G140="","",G140-G140*COMPASS!$U$19)</f>
        <v/>
      </c>
    </row>
    <row r="141" spans="1:8">
      <c r="A141" s="1029" t="s">
        <v>12980</v>
      </c>
      <c r="B141" s="1018"/>
      <c r="C141" s="1019"/>
      <c r="D141" s="1018"/>
      <c r="E141" s="1018"/>
      <c r="F141" s="1018"/>
      <c r="G141" s="1018"/>
      <c r="H141" s="156" t="str">
        <f>IF(G141="","",G141-G141*COMPASS!$U$19)</f>
        <v/>
      </c>
    </row>
    <row r="142" spans="1:8">
      <c r="A142" s="1058" t="s">
        <v>12981</v>
      </c>
      <c r="B142" s="1018"/>
      <c r="C142" s="1019"/>
      <c r="D142" s="1018"/>
      <c r="E142" s="1018"/>
      <c r="F142" s="1018"/>
      <c r="G142" s="1018"/>
      <c r="H142" s="156" t="str">
        <f>IF(G142="","",G142-G142*COMPASS!$U$19)</f>
        <v/>
      </c>
    </row>
    <row r="143" spans="1:8">
      <c r="A143" s="1058" t="s">
        <v>12982</v>
      </c>
      <c r="B143" s="1018"/>
      <c r="C143" s="1019"/>
      <c r="D143" s="1018"/>
      <c r="E143" s="1018"/>
      <c r="F143" s="1018"/>
      <c r="G143" s="1018"/>
      <c r="H143" s="156" t="str">
        <f>IF(G143="","",G143-G143*COMPASS!$U$19)</f>
        <v/>
      </c>
    </row>
    <row r="144" spans="1:8">
      <c r="A144" s="1017" t="s">
        <v>12983</v>
      </c>
      <c r="B144" s="1018"/>
      <c r="C144" s="1019"/>
      <c r="D144" s="1018"/>
      <c r="E144" s="1018"/>
      <c r="F144" s="1018"/>
      <c r="G144" s="1018"/>
      <c r="H144" s="156" t="str">
        <f>IF(G144="","",G144-G144*COMPASS!$U$19)</f>
        <v/>
      </c>
    </row>
    <row r="145" spans="1:8">
      <c r="A145" s="1058" t="s">
        <v>12984</v>
      </c>
      <c r="B145" s="1018"/>
      <c r="C145" s="1019"/>
      <c r="D145" s="1018"/>
      <c r="E145" s="1018"/>
      <c r="F145" s="1018"/>
      <c r="G145" s="1018"/>
      <c r="H145" s="156" t="str">
        <f>IF(G145="","",G145-G145*COMPASS!$U$19)</f>
        <v/>
      </c>
    </row>
    <row r="146" spans="1:8">
      <c r="A146" s="1015" t="s">
        <v>1320</v>
      </c>
      <c r="B146" s="1015"/>
      <c r="C146" s="1016"/>
      <c r="D146" s="1015"/>
      <c r="E146" s="1015"/>
      <c r="F146" s="1015"/>
      <c r="G146" s="1015"/>
      <c r="H146" s="156" t="str">
        <f>IF(G146="","",G146-G146*COMPASS!$U$19)</f>
        <v/>
      </c>
    </row>
    <row r="147" spans="1:8">
      <c r="A147" s="1017" t="s">
        <v>12985</v>
      </c>
      <c r="B147" s="1018"/>
      <c r="C147" s="1019"/>
      <c r="D147" s="1018"/>
      <c r="E147" s="1018"/>
      <c r="F147" s="1018"/>
      <c r="G147" s="1018"/>
      <c r="H147" s="156" t="str">
        <f>IF(G147="","",G147-G147*COMPASS!$U$19)</f>
        <v/>
      </c>
    </row>
    <row r="148" spans="1:8">
      <c r="A148" s="1017" t="s">
        <v>12986</v>
      </c>
      <c r="B148" s="1018"/>
      <c r="C148" s="1019"/>
      <c r="D148" s="1018"/>
      <c r="E148" s="1018"/>
      <c r="F148" s="1018"/>
      <c r="G148" s="1018"/>
      <c r="H148" s="156" t="str">
        <f>IF(G148="","",G148-G148*COMPASS!$U$19)</f>
        <v/>
      </c>
    </row>
    <row r="149" spans="1:8">
      <c r="A149" s="1017" t="s">
        <v>12987</v>
      </c>
      <c r="B149" s="1018"/>
      <c r="C149" s="1019"/>
      <c r="D149" s="1018"/>
      <c r="E149" s="1018"/>
      <c r="F149" s="1018"/>
      <c r="G149" s="1018"/>
      <c r="H149" s="156" t="str">
        <f>IF(G149="","",G149-G149*COMPASS!$U$19)</f>
        <v/>
      </c>
    </row>
    <row r="150" spans="1:8">
      <c r="A150" s="1017" t="s">
        <v>12988</v>
      </c>
      <c r="B150" s="1018"/>
      <c r="C150" s="1019"/>
      <c r="D150" s="1018"/>
      <c r="E150" s="1018"/>
      <c r="F150" s="1018"/>
      <c r="G150" s="1018"/>
      <c r="H150" s="156" t="str">
        <f>IF(G150="","",G150-G150*COMPASS!$U$19)</f>
        <v/>
      </c>
    </row>
    <row r="151" spans="1:8">
      <c r="A151" s="1017" t="s">
        <v>12989</v>
      </c>
      <c r="B151" s="1018"/>
      <c r="C151" s="1019"/>
      <c r="D151" s="1018"/>
      <c r="E151" s="1018"/>
      <c r="F151" s="1018"/>
      <c r="G151" s="1018"/>
      <c r="H151" s="156" t="str">
        <f>IF(G151="","",G151-G151*COMPASS!$U$19)</f>
        <v/>
      </c>
    </row>
    <row r="152" spans="1:8">
      <c r="A152" s="1017" t="s">
        <v>12990</v>
      </c>
      <c r="B152" s="1018"/>
      <c r="C152" s="1019"/>
      <c r="D152" s="1018"/>
      <c r="E152" s="1018"/>
      <c r="F152" s="1018"/>
      <c r="G152" s="1018"/>
      <c r="H152" s="156" t="str">
        <f>IF(G152="","",G152-G152*COMPASS!$U$19)</f>
        <v/>
      </c>
    </row>
    <row r="153" spans="1:8">
      <c r="A153" s="1017" t="s">
        <v>12991</v>
      </c>
      <c r="B153" s="1018"/>
      <c r="C153" s="1019"/>
      <c r="D153" s="1018"/>
      <c r="E153" s="1018"/>
      <c r="F153" s="1018"/>
      <c r="G153" s="1018"/>
      <c r="H153" s="156" t="str">
        <f>IF(G153="","",G153-G153*COMPASS!$U$19)</f>
        <v/>
      </c>
    </row>
    <row r="154" spans="1:8">
      <c r="A154" s="1017" t="s">
        <v>1134</v>
      </c>
      <c r="B154" s="1018"/>
      <c r="C154" s="1019"/>
      <c r="D154" s="1018"/>
      <c r="E154" s="1018"/>
      <c r="F154" s="1018"/>
      <c r="G154" s="1018"/>
      <c r="H154" s="156" t="str">
        <f>IF(G154="","",G154-G154*COMPASS!$U$19)</f>
        <v/>
      </c>
    </row>
    <row r="155" spans="1:8">
      <c r="A155" s="1020" t="s">
        <v>13073</v>
      </c>
      <c r="B155" s="831" t="s">
        <v>216</v>
      </c>
      <c r="C155" s="1021" t="s">
        <v>2863</v>
      </c>
      <c r="D155" s="1022" t="s">
        <v>11156</v>
      </c>
      <c r="E155" s="1023">
        <v>1</v>
      </c>
      <c r="F155" s="1024"/>
      <c r="G155" s="1025">
        <v>15049</v>
      </c>
      <c r="H155" s="156">
        <f>IF(G155="","",G155-G155*COMPASS!$U$19)</f>
        <v>15049</v>
      </c>
    </row>
    <row r="156" spans="1:8">
      <c r="A156" s="1017" t="s">
        <v>1135</v>
      </c>
      <c r="B156" s="1018"/>
      <c r="C156" s="1019"/>
      <c r="D156" s="1018"/>
      <c r="E156" s="1038"/>
      <c r="F156" s="1038"/>
      <c r="G156" s="1038"/>
      <c r="H156" s="156" t="str">
        <f>IF(G156="","",G156-G156*COMPASS!$U$19)</f>
        <v/>
      </c>
    </row>
    <row r="157" spans="1:8">
      <c r="A157" s="1020" t="s">
        <v>13074</v>
      </c>
      <c r="B157" s="831" t="s">
        <v>216</v>
      </c>
      <c r="C157" s="1021" t="s">
        <v>2864</v>
      </c>
      <c r="D157" s="1022" t="s">
        <v>11157</v>
      </c>
      <c r="E157" s="1023">
        <v>1</v>
      </c>
      <c r="F157" s="1024"/>
      <c r="G157" s="1025">
        <v>17658</v>
      </c>
      <c r="H157" s="156">
        <f>IF(G157="","",G157-G157*COMPASS!$U$19)</f>
        <v>17658</v>
      </c>
    </row>
    <row r="158" spans="1:8">
      <c r="A158" s="1017" t="s">
        <v>1136</v>
      </c>
      <c r="B158" s="1018"/>
      <c r="C158" s="1019"/>
      <c r="D158" s="1018"/>
      <c r="E158" s="1038"/>
      <c r="F158" s="1038"/>
      <c r="G158" s="1038"/>
      <c r="H158" s="156" t="str">
        <f>IF(G158="","",G158-G158*COMPASS!$U$19)</f>
        <v/>
      </c>
    </row>
    <row r="159" spans="1:8">
      <c r="A159" s="1020" t="s">
        <v>13075</v>
      </c>
      <c r="B159" s="831" t="s">
        <v>216</v>
      </c>
      <c r="C159" s="1039" t="s">
        <v>2865</v>
      </c>
      <c r="D159" s="1022" t="s">
        <v>11158</v>
      </c>
      <c r="E159" s="1023">
        <v>1</v>
      </c>
      <c r="F159" s="1024"/>
      <c r="G159" s="1025">
        <v>22077</v>
      </c>
      <c r="H159" s="156">
        <f>IF(G159="","",G159-G159*COMPASS!$U$19)</f>
        <v>22077</v>
      </c>
    </row>
    <row r="160" spans="1:8">
      <c r="A160" s="1017" t="s">
        <v>11159</v>
      </c>
      <c r="B160" s="1018"/>
      <c r="C160" s="1019"/>
      <c r="D160" s="1018"/>
      <c r="E160" s="1018"/>
      <c r="F160" s="1018"/>
      <c r="G160" s="1018"/>
      <c r="H160" s="156" t="str">
        <f>IF(G160="","",G160-G160*COMPASS!$U$19)</f>
        <v/>
      </c>
    </row>
    <row r="161" spans="1:8">
      <c r="A161" s="1020" t="s">
        <v>13076</v>
      </c>
      <c r="B161" s="831" t="s">
        <v>216</v>
      </c>
      <c r="C161" s="1021" t="s">
        <v>12909</v>
      </c>
      <c r="D161" s="1022" t="s">
        <v>12910</v>
      </c>
      <c r="E161" s="1023">
        <v>1</v>
      </c>
      <c r="F161" s="1024"/>
      <c r="G161" s="1025">
        <v>34067</v>
      </c>
      <c r="H161" s="156">
        <f>IF(G161="","",G161-G161*COMPASS!$U$19)</f>
        <v>34067</v>
      </c>
    </row>
    <row r="162" spans="1:8">
      <c r="A162" s="1017" t="s">
        <v>2895</v>
      </c>
      <c r="B162" s="1018"/>
      <c r="C162" s="1019"/>
      <c r="D162" s="1018"/>
      <c r="E162" s="1018"/>
      <c r="F162" s="1018"/>
      <c r="G162" s="1018"/>
      <c r="H162" s="156" t="str">
        <f>IF(G162="","",G162-G162*COMPASS!$U$19)</f>
        <v/>
      </c>
    </row>
    <row r="163" spans="1:8">
      <c r="A163" s="1020" t="s">
        <v>13077</v>
      </c>
      <c r="B163" s="831" t="s">
        <v>216</v>
      </c>
      <c r="C163" s="1021" t="s">
        <v>2896</v>
      </c>
      <c r="D163" s="1022" t="s">
        <v>11160</v>
      </c>
      <c r="E163" s="1023">
        <v>1</v>
      </c>
      <c r="F163" s="1024"/>
      <c r="G163" s="1025">
        <v>36987</v>
      </c>
      <c r="H163" s="156">
        <f>IF(G163="","",G163-G163*COMPASS!$U$19)</f>
        <v>36987</v>
      </c>
    </row>
    <row r="164" spans="1:8">
      <c r="A164" s="1059" t="s">
        <v>12992</v>
      </c>
      <c r="B164" s="1018"/>
      <c r="C164" s="1019"/>
      <c r="D164" s="1018"/>
      <c r="E164" s="1018"/>
      <c r="F164" s="1018"/>
      <c r="G164" s="1018"/>
      <c r="H164" s="156" t="str">
        <f>IF(G164="","",G164-G164*COMPASS!$U$19)</f>
        <v/>
      </c>
    </row>
    <row r="165" spans="1:8">
      <c r="A165" s="1015" t="s">
        <v>12993</v>
      </c>
      <c r="B165" s="1015"/>
      <c r="C165" s="1016"/>
      <c r="D165" s="1015"/>
      <c r="E165" s="1015"/>
      <c r="F165" s="1015"/>
      <c r="G165" s="1015"/>
      <c r="H165" s="156" t="str">
        <f>IF(G165="","",G165-G165*COMPASS!$U$19)</f>
        <v/>
      </c>
    </row>
    <row r="166" spans="1:8">
      <c r="A166" s="1059" t="s">
        <v>12992</v>
      </c>
      <c r="B166" s="1060"/>
      <c r="C166" s="1061"/>
      <c r="D166" s="1018"/>
      <c r="E166" s="1060"/>
      <c r="F166" s="1060"/>
      <c r="G166" s="1060"/>
      <c r="H166" s="156" t="str">
        <f>IF(G166="","",G166-G166*COMPASS!$U$19)</f>
        <v/>
      </c>
    </row>
    <row r="167" spans="1:8">
      <c r="A167" s="1015" t="s">
        <v>11161</v>
      </c>
      <c r="B167" s="1015"/>
      <c r="C167" s="1016"/>
      <c r="D167" s="1015"/>
      <c r="E167" s="1015"/>
      <c r="F167" s="1015"/>
      <c r="G167" s="1015"/>
      <c r="H167" s="156" t="str">
        <f>IF(G167="","",G167-G167*COMPASS!$U$19)</f>
        <v/>
      </c>
    </row>
    <row r="168" spans="1:8">
      <c r="A168" s="1017" t="s">
        <v>700</v>
      </c>
      <c r="B168" s="1040"/>
      <c r="C168" s="1029"/>
      <c r="D168" s="1018"/>
      <c r="E168" s="1040"/>
      <c r="F168" s="1040"/>
      <c r="G168" s="1040"/>
      <c r="H168" s="156" t="str">
        <f>IF(G168="","",G168-G168*COMPASS!$U$19)</f>
        <v/>
      </c>
    </row>
    <row r="169" spans="1:8">
      <c r="A169" s="1020" t="s">
        <v>13078</v>
      </c>
      <c r="B169" s="831" t="s">
        <v>216</v>
      </c>
      <c r="C169" s="1021" t="s">
        <v>1172</v>
      </c>
      <c r="D169" s="1022" t="s">
        <v>11162</v>
      </c>
      <c r="E169" s="1023">
        <v>1</v>
      </c>
      <c r="F169" s="1024"/>
      <c r="G169" s="1025">
        <v>309</v>
      </c>
      <c r="H169" s="156">
        <f>IF(G169="","",G169-G169*COMPASS!$U$19)</f>
        <v>309</v>
      </c>
    </row>
    <row r="170" spans="1:8">
      <c r="A170" s="1020" t="s">
        <v>13079</v>
      </c>
      <c r="B170" s="831" t="s">
        <v>216</v>
      </c>
      <c r="C170" s="1021" t="s">
        <v>1033</v>
      </c>
      <c r="D170" s="1022" t="s">
        <v>11163</v>
      </c>
      <c r="E170" s="1023">
        <v>1</v>
      </c>
      <c r="F170" s="1024"/>
      <c r="G170" s="1025">
        <v>377</v>
      </c>
      <c r="H170" s="156">
        <f>IF(G170="","",G170-G170*COMPASS!$U$19)</f>
        <v>377</v>
      </c>
    </row>
    <row r="171" spans="1:8">
      <c r="A171" s="1020" t="s">
        <v>13080</v>
      </c>
      <c r="B171" s="831" t="s">
        <v>216</v>
      </c>
      <c r="C171" s="1021" t="s">
        <v>769</v>
      </c>
      <c r="D171" s="1022" t="s">
        <v>11164</v>
      </c>
      <c r="E171" s="1023">
        <v>1</v>
      </c>
      <c r="F171" s="1024"/>
      <c r="G171" s="1025">
        <v>163</v>
      </c>
      <c r="H171" s="156">
        <f>IF(G171="","",G171-G171*COMPASS!$U$19)</f>
        <v>163</v>
      </c>
    </row>
    <row r="172" spans="1:8">
      <c r="A172" s="1020" t="s">
        <v>13081</v>
      </c>
      <c r="B172" s="831" t="s">
        <v>216</v>
      </c>
      <c r="C172" s="1021" t="s">
        <v>12911</v>
      </c>
      <c r="D172" s="1022" t="s">
        <v>12912</v>
      </c>
      <c r="E172" s="1023">
        <v>1</v>
      </c>
      <c r="F172" s="1024"/>
      <c r="G172" s="1025">
        <v>295</v>
      </c>
      <c r="H172" s="156">
        <f>IF(G172="","",G172-G172*COMPASS!$U$19)</f>
        <v>295</v>
      </c>
    </row>
    <row r="173" spans="1:8">
      <c r="A173" s="1020" t="s">
        <v>13082</v>
      </c>
      <c r="B173" s="831" t="s">
        <v>216</v>
      </c>
      <c r="C173" s="1021" t="s">
        <v>2897</v>
      </c>
      <c r="D173" s="1022" t="s">
        <v>11165</v>
      </c>
      <c r="E173" s="1023">
        <v>1</v>
      </c>
      <c r="F173" s="1024"/>
      <c r="G173" s="1025">
        <v>232</v>
      </c>
      <c r="H173" s="156">
        <f>IF(G173="","",G173-G173*COMPASS!$U$19)</f>
        <v>232</v>
      </c>
    </row>
    <row r="174" spans="1:8">
      <c r="A174" s="1020" t="s">
        <v>11976</v>
      </c>
      <c r="B174" s="831" t="s">
        <v>467</v>
      </c>
      <c r="C174" s="1021" t="s">
        <v>11977</v>
      </c>
      <c r="D174" s="1022" t="s">
        <v>11978</v>
      </c>
      <c r="E174" s="1023">
        <v>1</v>
      </c>
      <c r="F174" s="1041" t="s">
        <v>445</v>
      </c>
      <c r="G174" s="1025">
        <v>275</v>
      </c>
      <c r="H174" s="156">
        <f>IF(G174="","",G174-G174*COMPASS!$U$19)</f>
        <v>275</v>
      </c>
    </row>
    <row r="175" spans="1:8">
      <c r="A175" s="1020" t="s">
        <v>13083</v>
      </c>
      <c r="B175" s="831" t="s">
        <v>216</v>
      </c>
      <c r="C175" s="1021" t="s">
        <v>2898</v>
      </c>
      <c r="D175" s="1022" t="s">
        <v>11166</v>
      </c>
      <c r="E175" s="1023">
        <v>1</v>
      </c>
      <c r="F175" s="1024"/>
      <c r="G175" s="1025">
        <v>218</v>
      </c>
      <c r="H175" s="156">
        <f>IF(G175="","",G175-G175*COMPASS!$U$19)</f>
        <v>218</v>
      </c>
    </row>
    <row r="176" spans="1:8">
      <c r="A176" s="1020" t="s">
        <v>13084</v>
      </c>
      <c r="B176" s="831" t="s">
        <v>216</v>
      </c>
      <c r="C176" s="1021" t="s">
        <v>2899</v>
      </c>
      <c r="D176" s="1022" t="s">
        <v>11167</v>
      </c>
      <c r="E176" s="1023">
        <v>1</v>
      </c>
      <c r="F176" s="1024"/>
      <c r="G176" s="1025">
        <v>163</v>
      </c>
      <c r="H176" s="156">
        <f>IF(G176="","",G176-G176*COMPASS!$U$19)</f>
        <v>163</v>
      </c>
    </row>
    <row r="177" spans="1:8">
      <c r="A177" s="1020" t="s">
        <v>13085</v>
      </c>
      <c r="B177" s="831" t="s">
        <v>216</v>
      </c>
      <c r="C177" s="1021" t="s">
        <v>2900</v>
      </c>
      <c r="D177" s="1022" t="s">
        <v>11168</v>
      </c>
      <c r="E177" s="1023">
        <v>1</v>
      </c>
      <c r="F177" s="1024"/>
      <c r="G177" s="1025">
        <v>274</v>
      </c>
      <c r="H177" s="156">
        <f>IF(G177="","",G177-G177*COMPASS!$U$19)</f>
        <v>274</v>
      </c>
    </row>
    <row r="178" spans="1:8">
      <c r="A178" s="1020" t="s">
        <v>13086</v>
      </c>
      <c r="B178" s="831" t="s">
        <v>216</v>
      </c>
      <c r="C178" s="1021" t="s">
        <v>12913</v>
      </c>
      <c r="D178" s="1022" t="s">
        <v>11169</v>
      </c>
      <c r="E178" s="1023">
        <v>1</v>
      </c>
      <c r="F178" s="1027"/>
      <c r="G178" s="1025">
        <v>727</v>
      </c>
      <c r="H178" s="156">
        <f>IF(G178="","",G178-G178*COMPASS!$U$19)</f>
        <v>727</v>
      </c>
    </row>
    <row r="179" spans="1:8">
      <c r="A179" s="1020" t="s">
        <v>13087</v>
      </c>
      <c r="B179" s="831" t="s">
        <v>216</v>
      </c>
      <c r="C179" s="1021" t="s">
        <v>12914</v>
      </c>
      <c r="D179" s="1022" t="s">
        <v>11170</v>
      </c>
      <c r="E179" s="1023">
        <v>1</v>
      </c>
      <c r="F179" s="1027"/>
      <c r="G179" s="1025">
        <v>397</v>
      </c>
      <c r="H179" s="156">
        <f>IF(G179="","",G179-G179*COMPASS!$U$19)</f>
        <v>397</v>
      </c>
    </row>
    <row r="180" spans="1:8">
      <c r="A180" s="1020" t="s">
        <v>13088</v>
      </c>
      <c r="B180" s="831" t="s">
        <v>216</v>
      </c>
      <c r="C180" s="1021" t="s">
        <v>1083</v>
      </c>
      <c r="D180" s="1022" t="s">
        <v>11171</v>
      </c>
      <c r="E180" s="1023">
        <v>1</v>
      </c>
      <c r="F180" s="1024"/>
      <c r="G180" s="1025">
        <v>528</v>
      </c>
      <c r="H180" s="156">
        <f>IF(G180="","",G180-G180*COMPASS!$U$19)</f>
        <v>528</v>
      </c>
    </row>
    <row r="181" spans="1:8">
      <c r="A181" s="1020" t="s">
        <v>13089</v>
      </c>
      <c r="B181" s="831" t="s">
        <v>216</v>
      </c>
      <c r="C181" s="1021" t="s">
        <v>1099</v>
      </c>
      <c r="D181" s="1022" t="s">
        <v>11172</v>
      </c>
      <c r="E181" s="1023">
        <v>1</v>
      </c>
      <c r="F181" s="1024"/>
      <c r="G181" s="1025">
        <v>585</v>
      </c>
      <c r="H181" s="156">
        <f>IF(G181="","",G181-G181*COMPASS!$U$19)</f>
        <v>585</v>
      </c>
    </row>
    <row r="182" spans="1:8">
      <c r="A182" s="1020" t="s">
        <v>13090</v>
      </c>
      <c r="B182" s="831" t="s">
        <v>216</v>
      </c>
      <c r="C182" s="1021" t="s">
        <v>1100</v>
      </c>
      <c r="D182" s="1022" t="s">
        <v>11173</v>
      </c>
      <c r="E182" s="1023">
        <v>1</v>
      </c>
      <c r="F182" s="1024"/>
      <c r="G182" s="1025">
        <v>635</v>
      </c>
      <c r="H182" s="156">
        <f>IF(G182="","",G182-G182*COMPASS!$U$19)</f>
        <v>635</v>
      </c>
    </row>
    <row r="183" spans="1:8">
      <c r="A183" s="1020" t="s">
        <v>13091</v>
      </c>
      <c r="B183" s="831" t="s">
        <v>216</v>
      </c>
      <c r="C183" s="1021" t="s">
        <v>1101</v>
      </c>
      <c r="D183" s="1022" t="s">
        <v>11174</v>
      </c>
      <c r="E183" s="1023">
        <v>1</v>
      </c>
      <c r="F183" s="1024"/>
      <c r="G183" s="1025">
        <v>742</v>
      </c>
      <c r="H183" s="156">
        <f>IF(G183="","",G183-G183*COMPASS!$U$19)</f>
        <v>742</v>
      </c>
    </row>
    <row r="184" spans="1:8">
      <c r="A184" s="1020" t="s">
        <v>13092</v>
      </c>
      <c r="B184" s="831" t="s">
        <v>216</v>
      </c>
      <c r="C184" s="1021" t="s">
        <v>1102</v>
      </c>
      <c r="D184" s="1022" t="s">
        <v>11175</v>
      </c>
      <c r="E184" s="1023">
        <v>1</v>
      </c>
      <c r="F184" s="1024"/>
      <c r="G184" s="1025">
        <v>387</v>
      </c>
      <c r="H184" s="156">
        <f>IF(G184="","",G184-G184*COMPASS!$U$19)</f>
        <v>387</v>
      </c>
    </row>
    <row r="185" spans="1:8">
      <c r="A185" s="1042" t="s">
        <v>13093</v>
      </c>
      <c r="B185" s="831" t="s">
        <v>216</v>
      </c>
      <c r="C185" s="1043" t="s">
        <v>9305</v>
      </c>
      <c r="D185" s="1044" t="s">
        <v>11176</v>
      </c>
      <c r="E185" s="1023">
        <v>1</v>
      </c>
      <c r="F185" s="1045"/>
      <c r="G185" s="1046">
        <v>689</v>
      </c>
      <c r="H185" s="156">
        <f>IF(G185="","",G185-G185*COMPASS!$U$19)</f>
        <v>689</v>
      </c>
    </row>
  </sheetData>
  <sheetProtection algorithmName="SHA-512" hashValue="1CAhgqpcj5sbEyZaAhiPDEiHzrFoN4LzXoe+PGbt1Q4Hmua/hLx/8z8SESgLT36Mr4Tq9XgFAebbqnASufpbxQ==" saltValue="OnrRelxJaP+XCgHS2g87qw==" spinCount="100000" sheet="1" objects="1" scenarios="1"/>
  <mergeCells count="1">
    <mergeCell ref="D1:G1"/>
  </mergeCells>
  <phoneticPr fontId="21"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activeCell="A116" sqref="A116"/>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8" customWidth="1"/>
    <col min="6" max="6" width="5.44140625" style="359" customWidth="1"/>
    <col min="7" max="7" width="11.109375" style="188" customWidth="1"/>
    <col min="8" max="8" width="9.5546875" style="334" customWidth="1"/>
    <col min="9" max="16384" width="9.44140625" style="49"/>
  </cols>
  <sheetData>
    <row r="1" spans="1:8" ht="13.5" customHeight="1">
      <c r="A1" s="53" t="str">
        <f>'LS CABLE'!A1</f>
        <v>Listino Febbraio26</v>
      </c>
      <c r="B1" s="81"/>
      <c r="C1" s="82"/>
      <c r="D1" s="1376" t="s">
        <v>11933</v>
      </c>
      <c r="E1" s="1377"/>
      <c r="F1" s="1377"/>
      <c r="G1" s="1377"/>
      <c r="H1" s="330"/>
    </row>
    <row r="2" spans="1:8" ht="13.5" customHeight="1" thickBot="1">
      <c r="A2" s="55"/>
      <c r="B2" s="83"/>
      <c r="C2" s="84"/>
      <c r="D2" s="46"/>
      <c r="E2" s="304"/>
      <c r="F2" s="357"/>
      <c r="G2" s="57"/>
      <c r="H2" s="331" t="s">
        <v>190</v>
      </c>
    </row>
    <row r="3" spans="1:8" ht="24" customHeight="1">
      <c r="A3" s="39" t="s">
        <v>1792</v>
      </c>
      <c r="B3" s="40"/>
      <c r="C3" s="41"/>
      <c r="D3" s="74"/>
      <c r="E3" s="562"/>
      <c r="F3" s="358"/>
      <c r="G3" s="186"/>
      <c r="H3" s="332"/>
    </row>
    <row r="4" spans="1:8" ht="12.75" customHeight="1">
      <c r="A4" s="86" t="str">
        <f>'LS CABLE'!A4</f>
        <v>Cod. Compass</v>
      </c>
      <c r="B4" s="187"/>
      <c r="C4" s="86" t="s">
        <v>217</v>
      </c>
      <c r="D4" s="75" t="s">
        <v>219</v>
      </c>
      <c r="E4" s="563" t="s">
        <v>490</v>
      </c>
      <c r="F4" s="87"/>
      <c r="G4" s="317" t="s">
        <v>3315</v>
      </c>
      <c r="H4" s="317" t="s">
        <v>491</v>
      </c>
    </row>
    <row r="5" spans="1:8" s="52" customFormat="1" ht="26.1" customHeight="1">
      <c r="A5" s="1239" t="s">
        <v>16283</v>
      </c>
      <c r="B5" s="1240"/>
      <c r="C5" s="1240"/>
      <c r="D5" s="1240"/>
      <c r="E5" s="1240"/>
      <c r="F5" s="1240"/>
      <c r="G5" s="1240"/>
      <c r="H5" s="333"/>
    </row>
    <row r="6" spans="1:8" s="360" customFormat="1">
      <c r="A6" s="1187" t="s">
        <v>16284</v>
      </c>
      <c r="B6" s="1187"/>
      <c r="C6" s="1187"/>
      <c r="D6" s="1187"/>
      <c r="E6" s="1187"/>
      <c r="F6" s="1187"/>
      <c r="G6" s="1187"/>
      <c r="H6" s="195"/>
    </row>
    <row r="7" spans="1:8" s="52" customFormat="1" ht="20.399999999999999">
      <c r="A7" s="42" t="s">
        <v>4370</v>
      </c>
      <c r="B7" s="1235" t="s">
        <v>216</v>
      </c>
      <c r="C7" s="42">
        <v>4361</v>
      </c>
      <c r="D7" s="1236" t="s">
        <v>11973</v>
      </c>
      <c r="E7" s="42">
        <v>1</v>
      </c>
      <c r="F7" s="1237"/>
      <c r="G7" s="1238">
        <v>69</v>
      </c>
      <c r="H7" s="195">
        <f>IF(G7="","",G7-G7*COMPASS!$U$27)</f>
        <v>69</v>
      </c>
    </row>
    <row r="8" spans="1:8" s="52" customFormat="1" ht="30.6">
      <c r="A8" s="42" t="s">
        <v>16285</v>
      </c>
      <c r="B8" s="1235" t="s">
        <v>216</v>
      </c>
      <c r="C8" s="42">
        <v>4651</v>
      </c>
      <c r="D8" s="1236" t="s">
        <v>16286</v>
      </c>
      <c r="E8" s="42">
        <v>1</v>
      </c>
      <c r="F8" s="1237"/>
      <c r="G8" s="1238">
        <v>69</v>
      </c>
      <c r="H8" s="195">
        <f>IF(G8="","",G8-G8*COMPASS!$U$27)</f>
        <v>69</v>
      </c>
    </row>
    <row r="9" spans="1:8" s="52" customFormat="1" ht="30.6">
      <c r="A9" s="42" t="s">
        <v>11975</v>
      </c>
      <c r="B9" s="1235" t="s">
        <v>216</v>
      </c>
      <c r="C9" s="42">
        <v>4652</v>
      </c>
      <c r="D9" s="1236" t="s">
        <v>11974</v>
      </c>
      <c r="E9" s="42">
        <v>1</v>
      </c>
      <c r="F9" s="1237"/>
      <c r="G9" s="1238">
        <v>84</v>
      </c>
      <c r="H9" s="195">
        <f>IF(G9="","",G9-G9*COMPASS!$U$27)</f>
        <v>84</v>
      </c>
    </row>
    <row r="10" spans="1:8" s="52" customFormat="1">
      <c r="A10" s="1187" t="s">
        <v>16287</v>
      </c>
      <c r="B10" s="1187"/>
      <c r="C10" s="1187"/>
      <c r="D10" s="1187"/>
      <c r="E10" s="1187"/>
      <c r="F10" s="1187"/>
      <c r="G10" s="1187"/>
      <c r="H10" s="195" t="str">
        <f>IF(G10="","",G10-G10*COMPASS!$U$27)</f>
        <v/>
      </c>
    </row>
    <row r="11" spans="1:8" s="52" customFormat="1" ht="30.6">
      <c r="A11" s="42" t="s">
        <v>16291</v>
      </c>
      <c r="B11" s="1235" t="s">
        <v>216</v>
      </c>
      <c r="C11" s="42">
        <v>4390</v>
      </c>
      <c r="D11" s="1236" t="s">
        <v>16292</v>
      </c>
      <c r="E11" s="42">
        <v>1</v>
      </c>
      <c r="F11" s="1237"/>
      <c r="G11" s="1238">
        <v>174</v>
      </c>
      <c r="H11" s="195">
        <f>IF(G11="","",G11-G11*COMPASS!$U$27)</f>
        <v>174</v>
      </c>
    </row>
    <row r="12" spans="1:8" s="52" customFormat="1" ht="20.399999999999999">
      <c r="A12" s="42" t="s">
        <v>16289</v>
      </c>
      <c r="B12" s="1235" t="s">
        <v>216</v>
      </c>
      <c r="C12" s="42">
        <v>4600</v>
      </c>
      <c r="D12" s="1236" t="s">
        <v>16290</v>
      </c>
      <c r="E12" s="42">
        <v>1</v>
      </c>
      <c r="F12" s="1237"/>
      <c r="G12" s="1238">
        <v>219</v>
      </c>
      <c r="H12" s="195">
        <f>IF(G12="","",G12-G12*COMPASS!$U$27)</f>
        <v>219</v>
      </c>
    </row>
    <row r="13" spans="1:8" s="52" customFormat="1" ht="20.399999999999999">
      <c r="A13" s="42" t="s">
        <v>5912</v>
      </c>
      <c r="B13" s="1235" t="s">
        <v>216</v>
      </c>
      <c r="C13" s="42">
        <v>4340</v>
      </c>
      <c r="D13" s="1236" t="s">
        <v>16288</v>
      </c>
      <c r="E13" s="42">
        <v>1</v>
      </c>
      <c r="F13" s="1237"/>
      <c r="G13" s="1238">
        <v>238</v>
      </c>
      <c r="H13" s="195">
        <f>IF(G13="","",G13-G13*COMPASS!$U$27)</f>
        <v>238</v>
      </c>
    </row>
    <row r="14" spans="1:8" s="52" customFormat="1">
      <c r="A14" s="42" t="s">
        <v>3313</v>
      </c>
      <c r="B14" s="1235" t="s">
        <v>571</v>
      </c>
      <c r="C14" s="42">
        <v>4257</v>
      </c>
      <c r="D14" s="1236" t="s">
        <v>3310</v>
      </c>
      <c r="E14" s="42">
        <v>1</v>
      </c>
      <c r="F14" s="1237"/>
      <c r="G14" s="1238">
        <v>120</v>
      </c>
      <c r="H14" s="195">
        <f>IF(G14="","",G14-G14*COMPASS!$U$27)</f>
        <v>120</v>
      </c>
    </row>
    <row r="15" spans="1:8" s="52" customFormat="1">
      <c r="A15" s="42" t="s">
        <v>3312</v>
      </c>
      <c r="B15" s="1235" t="s">
        <v>571</v>
      </c>
      <c r="C15" s="42">
        <v>4258</v>
      </c>
      <c r="D15" s="1236" t="s">
        <v>3309</v>
      </c>
      <c r="E15" s="42">
        <v>1</v>
      </c>
      <c r="F15" s="1237"/>
      <c r="G15" s="1238">
        <v>143</v>
      </c>
      <c r="H15" s="195">
        <f>IF(G15="","",G15-G15*COMPASS!$U$27)</f>
        <v>143</v>
      </c>
    </row>
    <row r="16" spans="1:8" s="52" customFormat="1">
      <c r="A16" s="42" t="s">
        <v>3257</v>
      </c>
      <c r="B16" s="1235" t="s">
        <v>571</v>
      </c>
      <c r="C16" s="42">
        <v>4141</v>
      </c>
      <c r="D16" s="1236" t="s">
        <v>3254</v>
      </c>
      <c r="E16" s="42">
        <v>1</v>
      </c>
      <c r="F16" s="1237"/>
      <c r="G16" s="1238">
        <v>238</v>
      </c>
      <c r="H16" s="195">
        <f>IF(G16="","",G16-G16*COMPASS!$U$27)</f>
        <v>238</v>
      </c>
    </row>
    <row r="17" spans="1:8" s="52" customFormat="1">
      <c r="A17" s="1187" t="s">
        <v>16293</v>
      </c>
      <c r="B17" s="1187"/>
      <c r="C17" s="1187"/>
      <c r="D17" s="1187"/>
      <c r="E17" s="1187"/>
      <c r="F17" s="1187"/>
      <c r="G17" s="1187"/>
      <c r="H17" s="195" t="str">
        <f>IF(G17="","",G17-G17*COMPASS!$U$27)</f>
        <v/>
      </c>
    </row>
    <row r="18" spans="1:8" s="52" customFormat="1">
      <c r="A18" s="42" t="s">
        <v>16299</v>
      </c>
      <c r="B18" s="1235" t="s">
        <v>467</v>
      </c>
      <c r="C18" s="42">
        <v>4582</v>
      </c>
      <c r="D18" s="1236" t="s">
        <v>16300</v>
      </c>
      <c r="E18" s="42">
        <v>1</v>
      </c>
      <c r="F18" s="1237"/>
      <c r="G18" s="1238">
        <v>103</v>
      </c>
      <c r="H18" s="195">
        <f>IF(G18="","",G18-G18*COMPASS!$U$27)</f>
        <v>103</v>
      </c>
    </row>
    <row r="19" spans="1:8" s="52" customFormat="1" ht="30.6">
      <c r="A19" s="42" t="s">
        <v>7875</v>
      </c>
      <c r="B19" s="1235" t="s">
        <v>467</v>
      </c>
      <c r="C19" s="42">
        <v>4397</v>
      </c>
      <c r="D19" s="1236" t="s">
        <v>16298</v>
      </c>
      <c r="E19" s="42">
        <v>1</v>
      </c>
      <c r="F19" s="1237"/>
      <c r="G19" s="1238">
        <v>143</v>
      </c>
      <c r="H19" s="195">
        <f>IF(G19="","",G19-G19*COMPASS!$U$27)</f>
        <v>143</v>
      </c>
    </row>
    <row r="20" spans="1:8" s="52" customFormat="1" ht="30.6">
      <c r="A20" s="42" t="s">
        <v>5914</v>
      </c>
      <c r="B20" s="1235" t="s">
        <v>216</v>
      </c>
      <c r="C20" s="42">
        <v>4389</v>
      </c>
      <c r="D20" s="1236" t="s">
        <v>16297</v>
      </c>
      <c r="E20" s="42">
        <v>1</v>
      </c>
      <c r="F20" s="1237"/>
      <c r="G20" s="1238">
        <v>174</v>
      </c>
      <c r="H20" s="195">
        <f>IF(G20="","",G20-G20*COMPASS!$U$27)</f>
        <v>174</v>
      </c>
    </row>
    <row r="21" spans="1:8" s="52" customFormat="1" ht="20.399999999999999">
      <c r="A21" s="42" t="s">
        <v>16295</v>
      </c>
      <c r="B21" s="1235" t="s">
        <v>467</v>
      </c>
      <c r="C21" s="42">
        <v>4599</v>
      </c>
      <c r="D21" s="1236" t="s">
        <v>16296</v>
      </c>
      <c r="E21" s="42">
        <v>1</v>
      </c>
      <c r="F21" s="1237"/>
      <c r="G21" s="1238">
        <v>219</v>
      </c>
      <c r="H21" s="195">
        <f>IF(G21="","",G21-G21*COMPASS!$U$27)</f>
        <v>219</v>
      </c>
    </row>
    <row r="22" spans="1:8" s="52" customFormat="1" ht="30.6">
      <c r="A22" s="42" t="s">
        <v>4371</v>
      </c>
      <c r="B22" s="1235" t="s">
        <v>467</v>
      </c>
      <c r="C22" s="42">
        <v>4349</v>
      </c>
      <c r="D22" s="1236" t="s">
        <v>16294</v>
      </c>
      <c r="E22" s="42">
        <v>1</v>
      </c>
      <c r="F22" s="1237"/>
      <c r="G22" s="1238">
        <v>238</v>
      </c>
      <c r="H22" s="195">
        <f>IF(G22="","",G22-G22*COMPASS!$U$27)</f>
        <v>238</v>
      </c>
    </row>
    <row r="23" spans="1:8" s="52" customFormat="1" ht="30.6">
      <c r="A23" s="42" t="s">
        <v>8696</v>
      </c>
      <c r="B23" s="1235" t="s">
        <v>216</v>
      </c>
      <c r="C23" s="42">
        <v>4467</v>
      </c>
      <c r="D23" s="1236" t="s">
        <v>16301</v>
      </c>
      <c r="E23" s="42">
        <v>1</v>
      </c>
      <c r="F23" s="1237"/>
      <c r="G23" s="1238">
        <v>174</v>
      </c>
      <c r="H23" s="195">
        <f>IF(G23="","",G23-G23*COMPASS!$U$27)</f>
        <v>174</v>
      </c>
    </row>
    <row r="24" spans="1:8" s="52" customFormat="1">
      <c r="A24" s="42" t="s">
        <v>3258</v>
      </c>
      <c r="B24" s="1235" t="s">
        <v>571</v>
      </c>
      <c r="C24" s="42">
        <v>4235</v>
      </c>
      <c r="D24" s="1236" t="s">
        <v>3255</v>
      </c>
      <c r="E24" s="42">
        <v>1</v>
      </c>
      <c r="F24" s="42"/>
      <c r="G24" s="1238">
        <v>114</v>
      </c>
      <c r="H24" s="195">
        <f>IF(G24="","",G24-G24*COMPASS!$U$27)</f>
        <v>114</v>
      </c>
    </row>
    <row r="25" spans="1:8" s="52" customFormat="1">
      <c r="A25" s="42" t="s">
        <v>2615</v>
      </c>
      <c r="B25" s="1235" t="s">
        <v>571</v>
      </c>
      <c r="C25" s="42">
        <v>3916</v>
      </c>
      <c r="D25" s="1236" t="s">
        <v>2614</v>
      </c>
      <c r="E25" s="42">
        <v>1</v>
      </c>
      <c r="F25" s="1237"/>
      <c r="G25" s="1238">
        <v>195</v>
      </c>
      <c r="H25" s="195">
        <f>IF(G25="","",G25-G25*COMPASS!$U$27)</f>
        <v>195</v>
      </c>
    </row>
    <row r="26" spans="1:8" s="52" customFormat="1">
      <c r="A26" s="42" t="s">
        <v>3314</v>
      </c>
      <c r="B26" s="1235" t="s">
        <v>571</v>
      </c>
      <c r="C26" s="42">
        <v>4259</v>
      </c>
      <c r="D26" s="1236" t="s">
        <v>3311</v>
      </c>
      <c r="E26" s="42">
        <v>1</v>
      </c>
      <c r="F26" s="1237"/>
      <c r="G26" s="1238">
        <v>227</v>
      </c>
      <c r="H26" s="195">
        <f>IF(G26="","",G26-G26*COMPASS!$U$27)</f>
        <v>227</v>
      </c>
    </row>
    <row r="27" spans="1:8" s="52" customFormat="1">
      <c r="A27" s="42" t="s">
        <v>1809</v>
      </c>
      <c r="B27" s="1235" t="s">
        <v>571</v>
      </c>
      <c r="C27" s="42">
        <v>2346</v>
      </c>
      <c r="D27" s="1236" t="s">
        <v>16302</v>
      </c>
      <c r="E27" s="42">
        <v>1</v>
      </c>
      <c r="F27" s="42"/>
      <c r="G27" s="1238">
        <v>262.24</v>
      </c>
      <c r="H27" s="195">
        <f>IF(G27="","",G27-G27*COMPASS!$U$27)</f>
        <v>262.24</v>
      </c>
    </row>
    <row r="28" spans="1:8" s="52" customFormat="1">
      <c r="A28" s="1187" t="s">
        <v>16303</v>
      </c>
      <c r="B28" s="1187"/>
      <c r="C28" s="1187"/>
      <c r="D28" s="1187"/>
      <c r="E28" s="1187"/>
      <c r="F28" s="1187"/>
      <c r="G28" s="1187"/>
      <c r="H28" s="195" t="str">
        <f>IF(G28="","",G28-G28*COMPASS!$U$27)</f>
        <v/>
      </c>
    </row>
    <row r="29" spans="1:8" s="52" customFormat="1">
      <c r="A29" s="42" t="s">
        <v>16304</v>
      </c>
      <c r="B29" s="1235" t="s">
        <v>216</v>
      </c>
      <c r="C29" s="42">
        <v>9102</v>
      </c>
      <c r="D29" s="1236" t="s">
        <v>16305</v>
      </c>
      <c r="E29" s="42">
        <v>1</v>
      </c>
      <c r="F29" s="1237"/>
      <c r="G29" s="1238">
        <v>238</v>
      </c>
      <c r="H29" s="195">
        <f>IF(G29="","",G29-G29*COMPASS!$U$27)</f>
        <v>238</v>
      </c>
    </row>
    <row r="30" spans="1:8" s="360" customFormat="1">
      <c r="A30" s="42" t="s">
        <v>16306</v>
      </c>
      <c r="B30" s="1235" t="s">
        <v>216</v>
      </c>
      <c r="C30" s="42">
        <v>9101</v>
      </c>
      <c r="D30" s="1236" t="s">
        <v>16307</v>
      </c>
      <c r="E30" s="42">
        <v>1</v>
      </c>
      <c r="F30" s="1237"/>
      <c r="G30" s="1238">
        <v>174</v>
      </c>
      <c r="H30" s="195">
        <f>IF(G30="","",G30-G30*COMPASS!$U$27)</f>
        <v>174</v>
      </c>
    </row>
    <row r="31" spans="1:8" s="52" customFormat="1">
      <c r="A31" s="42" t="s">
        <v>16308</v>
      </c>
      <c r="B31" s="1235" t="s">
        <v>216</v>
      </c>
      <c r="C31" s="42">
        <v>9100</v>
      </c>
      <c r="D31" s="1236" t="s">
        <v>16309</v>
      </c>
      <c r="E31" s="42">
        <v>1</v>
      </c>
      <c r="F31" s="1237"/>
      <c r="G31" s="1238">
        <v>143</v>
      </c>
      <c r="H31" s="195">
        <f>IF(G31="","",G31-G31*COMPASS!$U$27)</f>
        <v>143</v>
      </c>
    </row>
    <row r="32" spans="1:8" s="360" customFormat="1">
      <c r="A32" s="42" t="s">
        <v>16310</v>
      </c>
      <c r="B32" s="1235" t="s">
        <v>216</v>
      </c>
      <c r="C32" s="42">
        <v>9104</v>
      </c>
      <c r="D32" s="1236" t="s">
        <v>16311</v>
      </c>
      <c r="E32" s="42">
        <v>1</v>
      </c>
      <c r="F32" s="1237"/>
      <c r="G32" s="1238">
        <v>103</v>
      </c>
      <c r="H32" s="195">
        <f>IF(G32="","",G32-G32*COMPASS!$U$27)</f>
        <v>103</v>
      </c>
    </row>
    <row r="33" spans="1:8" s="52" customFormat="1">
      <c r="A33" s="1187" t="s">
        <v>16312</v>
      </c>
      <c r="B33" s="1187"/>
      <c r="C33" s="1187"/>
      <c r="D33" s="1187"/>
      <c r="E33" s="1187"/>
      <c r="F33" s="1187"/>
      <c r="G33" s="1187"/>
      <c r="H33" s="195" t="str">
        <f>IF(G33="","",G33-G33*COMPASS!$U$27)</f>
        <v/>
      </c>
    </row>
    <row r="34" spans="1:8" s="360" customFormat="1" ht="30.6">
      <c r="A34" s="42" t="s">
        <v>7876</v>
      </c>
      <c r="B34" s="1235" t="s">
        <v>216</v>
      </c>
      <c r="C34" s="42">
        <v>4398</v>
      </c>
      <c r="D34" s="1236" t="s">
        <v>16315</v>
      </c>
      <c r="E34" s="42">
        <v>1</v>
      </c>
      <c r="F34" s="1237"/>
      <c r="G34" s="1238">
        <v>143</v>
      </c>
      <c r="H34" s="195">
        <f>IF(G34="","",G34-G34*COMPASS!$U$27)</f>
        <v>143</v>
      </c>
    </row>
    <row r="35" spans="1:8" s="360" customFormat="1" ht="30.6">
      <c r="A35" s="42" t="s">
        <v>5915</v>
      </c>
      <c r="B35" s="1235" t="s">
        <v>216</v>
      </c>
      <c r="C35" s="42">
        <v>4396</v>
      </c>
      <c r="D35" s="1236" t="s">
        <v>16314</v>
      </c>
      <c r="E35" s="42">
        <v>1</v>
      </c>
      <c r="F35" s="1237"/>
      <c r="G35" s="1238">
        <v>174</v>
      </c>
      <c r="H35" s="195">
        <f>IF(G35="","",G35-G35*COMPASS!$U$27)</f>
        <v>174</v>
      </c>
    </row>
    <row r="36" spans="1:8" s="52" customFormat="1" ht="30.6">
      <c r="A36" s="42" t="s">
        <v>5916</v>
      </c>
      <c r="B36" s="1235" t="s">
        <v>216</v>
      </c>
      <c r="C36" s="42">
        <v>4392</v>
      </c>
      <c r="D36" s="1236" t="s">
        <v>16313</v>
      </c>
      <c r="E36" s="42">
        <v>1</v>
      </c>
      <c r="F36" s="1237"/>
      <c r="G36" s="1238">
        <v>238</v>
      </c>
      <c r="H36" s="195">
        <f>IF(G36="","",G36-G36*COMPASS!$U$27)</f>
        <v>238</v>
      </c>
    </row>
    <row r="37" spans="1:8" s="52" customFormat="1" ht="20.399999999999999">
      <c r="A37" s="42" t="s">
        <v>5913</v>
      </c>
      <c r="B37" s="1235" t="s">
        <v>216</v>
      </c>
      <c r="C37" s="42">
        <v>4382</v>
      </c>
      <c r="D37" s="1236" t="s">
        <v>16316</v>
      </c>
      <c r="E37" s="42">
        <v>1</v>
      </c>
      <c r="F37" s="1237"/>
      <c r="G37" s="1238">
        <v>158</v>
      </c>
      <c r="H37" s="195">
        <f>IF(G37="","",G37-G37*COMPASS!$U$27)</f>
        <v>158</v>
      </c>
    </row>
    <row r="38" spans="1:8" s="52" customFormat="1">
      <c r="A38" s="1187" t="s">
        <v>16317</v>
      </c>
      <c r="B38" s="1187"/>
      <c r="C38" s="1187"/>
      <c r="D38" s="1187"/>
      <c r="E38" s="1187"/>
      <c r="F38" s="1187"/>
      <c r="G38" s="1187"/>
      <c r="H38" s="195" t="str">
        <f>IF(G38="","",G38-G38*COMPASS!$U$27)</f>
        <v/>
      </c>
    </row>
    <row r="39" spans="1:8" s="52" customFormat="1" ht="20.399999999999999">
      <c r="A39" s="42" t="s">
        <v>16322</v>
      </c>
      <c r="B39" s="1235" t="s">
        <v>216</v>
      </c>
      <c r="C39" s="42">
        <v>4690</v>
      </c>
      <c r="D39" s="1236" t="s">
        <v>16323</v>
      </c>
      <c r="E39" s="42">
        <v>1</v>
      </c>
      <c r="F39" s="42"/>
      <c r="G39" s="1238">
        <v>167</v>
      </c>
      <c r="H39" s="195">
        <f>IF(G39="","",G39-G39*COMPASS!$U$27)</f>
        <v>167</v>
      </c>
    </row>
    <row r="40" spans="1:8" s="52" customFormat="1" ht="20.399999999999999">
      <c r="A40" s="42" t="s">
        <v>16320</v>
      </c>
      <c r="B40" s="1235" t="s">
        <v>216</v>
      </c>
      <c r="C40" s="42">
        <v>4691</v>
      </c>
      <c r="D40" s="1236" t="s">
        <v>16321</v>
      </c>
      <c r="E40" s="42">
        <v>1</v>
      </c>
      <c r="F40" s="42"/>
      <c r="G40" s="1238">
        <v>186</v>
      </c>
      <c r="H40" s="195">
        <f>IF(G40="","",G40-G40*COMPASS!$U$27)</f>
        <v>186</v>
      </c>
    </row>
    <row r="41" spans="1:8" s="52" customFormat="1" ht="30.6">
      <c r="A41" s="42" t="s">
        <v>10970</v>
      </c>
      <c r="B41" s="1235" t="s">
        <v>216</v>
      </c>
      <c r="C41" s="42">
        <v>4535</v>
      </c>
      <c r="D41" s="1236" t="s">
        <v>16318</v>
      </c>
      <c r="E41" s="42">
        <v>1</v>
      </c>
      <c r="F41" s="42"/>
      <c r="G41" s="1238">
        <v>204</v>
      </c>
      <c r="H41" s="195">
        <f>IF(G41="","",G41-G41*COMPASS!$U$27)</f>
        <v>204</v>
      </c>
    </row>
    <row r="42" spans="1:8" s="360" customFormat="1" ht="30.6">
      <c r="A42" s="42" t="s">
        <v>10969</v>
      </c>
      <c r="B42" s="1235" t="s">
        <v>216</v>
      </c>
      <c r="C42" s="42">
        <v>4536</v>
      </c>
      <c r="D42" s="1236" t="s">
        <v>16319</v>
      </c>
      <c r="E42" s="42">
        <v>1</v>
      </c>
      <c r="F42" s="42"/>
      <c r="G42" s="1238">
        <v>242</v>
      </c>
      <c r="H42" s="195">
        <f>IF(G42="","",G42-G42*COMPASS!$U$27)</f>
        <v>242</v>
      </c>
    </row>
    <row r="43" spans="1:8" s="52" customFormat="1" ht="30.6">
      <c r="A43" s="42" t="s">
        <v>16324</v>
      </c>
      <c r="B43" s="1235" t="s">
        <v>216</v>
      </c>
      <c r="C43" s="42">
        <v>4562</v>
      </c>
      <c r="D43" s="1236" t="s">
        <v>16325</v>
      </c>
      <c r="E43" s="42">
        <v>1</v>
      </c>
      <c r="F43" s="42"/>
      <c r="G43" s="1238">
        <v>174</v>
      </c>
      <c r="H43" s="195">
        <f>IF(G43="","",G43-G43*COMPASS!$U$27)</f>
        <v>174</v>
      </c>
    </row>
    <row r="44" spans="1:8" s="52" customFormat="1" ht="17.399999999999999">
      <c r="A44" s="1239" t="s">
        <v>16326</v>
      </c>
      <c r="B44" s="1240"/>
      <c r="C44" s="1240"/>
      <c r="D44" s="1240"/>
      <c r="E44" s="1240"/>
      <c r="F44" s="1240"/>
      <c r="G44" s="1240"/>
      <c r="H44" s="195" t="str">
        <f>IF(G44="","",G44-G44*COMPASS!$U$27)</f>
        <v/>
      </c>
    </row>
    <row r="45" spans="1:8" s="52" customFormat="1">
      <c r="A45" s="1187" t="s">
        <v>16327</v>
      </c>
      <c r="B45" s="1187"/>
      <c r="C45" s="1187"/>
      <c r="D45" s="1187"/>
      <c r="E45" s="1187"/>
      <c r="F45" s="1187"/>
      <c r="G45" s="1187"/>
      <c r="H45" s="195" t="str">
        <f>IF(G45="","",G45-G45*COMPASS!$U$27)</f>
        <v/>
      </c>
    </row>
    <row r="46" spans="1:8" s="52" customFormat="1" ht="20.399999999999999">
      <c r="A46" s="196" t="s">
        <v>16328</v>
      </c>
      <c r="B46" s="799" t="s">
        <v>467</v>
      </c>
      <c r="C46" s="798">
        <v>4570</v>
      </c>
      <c r="D46" s="1241" t="s">
        <v>16329</v>
      </c>
      <c r="E46" s="798">
        <v>1</v>
      </c>
      <c r="F46" s="798"/>
      <c r="G46" s="1242">
        <v>15</v>
      </c>
      <c r="H46" s="195">
        <f>IF(G46="","",G46-G46*COMPASS!$U$27)</f>
        <v>15</v>
      </c>
    </row>
    <row r="47" spans="1:8" s="52" customFormat="1" ht="40.799999999999997">
      <c r="A47" s="196" t="s">
        <v>16330</v>
      </c>
      <c r="B47" s="799" t="s">
        <v>216</v>
      </c>
      <c r="C47" s="798">
        <v>4679</v>
      </c>
      <c r="D47" s="1241" t="s">
        <v>16331</v>
      </c>
      <c r="E47" s="798">
        <v>1</v>
      </c>
      <c r="F47" s="798" t="s">
        <v>445</v>
      </c>
      <c r="G47" s="1242">
        <v>63</v>
      </c>
      <c r="H47" s="195">
        <f>IF(G47="","",G47-G47*COMPASS!$U$27)</f>
        <v>63</v>
      </c>
    </row>
    <row r="48" spans="1:8" s="52" customFormat="1">
      <c r="A48" s="1187" t="s">
        <v>16332</v>
      </c>
      <c r="B48" s="1187"/>
      <c r="C48" s="1187"/>
      <c r="D48" s="1187"/>
      <c r="E48" s="1187"/>
      <c r="F48" s="1187"/>
      <c r="G48" s="1187"/>
      <c r="H48" s="195" t="str">
        <f>IF(G48="","",G48-G48*COMPASS!$U$27)</f>
        <v/>
      </c>
    </row>
    <row r="49" spans="1:8" s="52" customFormat="1">
      <c r="A49" s="196" t="s">
        <v>7102</v>
      </c>
      <c r="B49" s="799" t="s">
        <v>216</v>
      </c>
      <c r="C49" s="798">
        <v>4384</v>
      </c>
      <c r="D49" s="1241" t="s">
        <v>7103</v>
      </c>
      <c r="E49" s="798">
        <v>1</v>
      </c>
      <c r="F49" s="1243"/>
      <c r="G49" s="1242">
        <v>39</v>
      </c>
      <c r="H49" s="195">
        <f>IF(G49="","",G49-G49*COMPASS!$U$27)</f>
        <v>39</v>
      </c>
    </row>
    <row r="50" spans="1:8" s="52" customFormat="1">
      <c r="A50" s="196" t="s">
        <v>16333</v>
      </c>
      <c r="B50" s="799" t="s">
        <v>216</v>
      </c>
      <c r="C50" s="798">
        <v>4386</v>
      </c>
      <c r="D50" s="1241" t="s">
        <v>7104</v>
      </c>
      <c r="E50" s="798">
        <v>1</v>
      </c>
      <c r="F50" s="1243"/>
      <c r="G50" s="1242">
        <v>56</v>
      </c>
      <c r="H50" s="195">
        <f>IF(G50="","",G50-G50*COMPASS!$U$27)</f>
        <v>56</v>
      </c>
    </row>
    <row r="51" spans="1:8" s="52" customFormat="1" ht="17.399999999999999">
      <c r="A51" s="1239" t="s">
        <v>16334</v>
      </c>
      <c r="B51" s="1244"/>
      <c r="C51" s="1244"/>
      <c r="D51" s="1244"/>
      <c r="E51" s="1244"/>
      <c r="F51" s="1244"/>
      <c r="G51" s="1244"/>
      <c r="H51" s="195" t="str">
        <f>IF(G51="","",G51-G51*COMPASS!$U$27)</f>
        <v/>
      </c>
    </row>
    <row r="52" spans="1:8" s="52" customFormat="1">
      <c r="A52" s="1187" t="s">
        <v>16335</v>
      </c>
      <c r="B52" s="1187"/>
      <c r="C52" s="1187"/>
      <c r="D52" s="1187"/>
      <c r="E52" s="1187"/>
      <c r="F52" s="1187"/>
      <c r="G52" s="1187"/>
      <c r="H52" s="195" t="str">
        <f>IF(G52="","",G52-G52*COMPASS!$U$27)</f>
        <v/>
      </c>
    </row>
    <row r="53" spans="1:8" s="52" customFormat="1" ht="20.399999999999999">
      <c r="A53" s="196" t="s">
        <v>10971</v>
      </c>
      <c r="B53" s="799" t="s">
        <v>216</v>
      </c>
      <c r="C53" s="798">
        <v>4610</v>
      </c>
      <c r="D53" s="1241" t="s">
        <v>16336</v>
      </c>
      <c r="E53" s="798">
        <v>1</v>
      </c>
      <c r="F53" s="1243"/>
      <c r="G53" s="1242">
        <v>135</v>
      </c>
      <c r="H53" s="195">
        <f>IF(G53="","",G53-G53*COMPASS!$U$27)</f>
        <v>135</v>
      </c>
    </row>
    <row r="54" spans="1:8" s="52" customFormat="1" ht="20.399999999999999">
      <c r="A54" s="196" t="s">
        <v>10972</v>
      </c>
      <c r="B54" s="799" t="s">
        <v>216</v>
      </c>
      <c r="C54" s="798">
        <v>4452</v>
      </c>
      <c r="D54" s="1241" t="s">
        <v>16337</v>
      </c>
      <c r="E54" s="798">
        <v>1</v>
      </c>
      <c r="F54" s="1243"/>
      <c r="G54" s="1242">
        <v>73</v>
      </c>
      <c r="H54" s="195">
        <f>IF(G54="","",G54-G54*COMPASS!$U$27)</f>
        <v>73</v>
      </c>
    </row>
    <row r="55" spans="1:8" s="52" customFormat="1" ht="20.399999999999999">
      <c r="A55" s="196" t="s">
        <v>10973</v>
      </c>
      <c r="B55" s="799" t="s">
        <v>216</v>
      </c>
      <c r="C55" s="798">
        <v>4589</v>
      </c>
      <c r="D55" s="1241" t="s">
        <v>16338</v>
      </c>
      <c r="E55" s="798">
        <v>1</v>
      </c>
      <c r="F55" s="1243"/>
      <c r="G55" s="1242">
        <v>225</v>
      </c>
      <c r="H55" s="195">
        <f>IF(G55="","",G55-G55*COMPASS!$U$27)</f>
        <v>225</v>
      </c>
    </row>
    <row r="56" spans="1:8" s="360" customFormat="1" ht="20.399999999999999">
      <c r="A56" s="196" t="s">
        <v>10974</v>
      </c>
      <c r="B56" s="799" t="s">
        <v>216</v>
      </c>
      <c r="C56" s="798">
        <v>4587</v>
      </c>
      <c r="D56" s="1241" t="s">
        <v>16339</v>
      </c>
      <c r="E56" s="798">
        <v>1</v>
      </c>
      <c r="F56" s="1243"/>
      <c r="G56" s="1242">
        <v>169</v>
      </c>
      <c r="H56" s="195">
        <f>IF(G56="","",G56-G56*COMPASS!$U$27)</f>
        <v>169</v>
      </c>
    </row>
    <row r="57" spans="1:8" s="360" customFormat="1">
      <c r="A57" s="1187" t="s">
        <v>16340</v>
      </c>
      <c r="B57" s="1187"/>
      <c r="C57" s="1187"/>
      <c r="D57" s="1187"/>
      <c r="E57" s="1187"/>
      <c r="F57" s="1187"/>
      <c r="G57" s="1187"/>
      <c r="H57" s="195" t="str">
        <f>IF(G57="","",G57-G57*COMPASS!$U$27)</f>
        <v/>
      </c>
    </row>
    <row r="58" spans="1:8" s="360" customFormat="1" ht="20.399999999999999">
      <c r="A58" s="196" t="s">
        <v>16341</v>
      </c>
      <c r="B58" s="799" t="s">
        <v>216</v>
      </c>
      <c r="C58" s="798">
        <v>4628</v>
      </c>
      <c r="D58" s="1241" t="s">
        <v>16342</v>
      </c>
      <c r="E58" s="798">
        <v>1</v>
      </c>
      <c r="F58" s="1243"/>
      <c r="G58" s="1242">
        <v>261</v>
      </c>
      <c r="H58" s="195">
        <f>IF(G58="","",G58-G58*COMPASS!$U$27)</f>
        <v>261</v>
      </c>
    </row>
    <row r="59" spans="1:8" s="52" customFormat="1">
      <c r="A59" s="196" t="s">
        <v>16343</v>
      </c>
      <c r="B59" s="799" t="s">
        <v>216</v>
      </c>
      <c r="C59" s="798">
        <v>4629</v>
      </c>
      <c r="D59" s="1241" t="s">
        <v>16344</v>
      </c>
      <c r="E59" s="798">
        <v>1</v>
      </c>
      <c r="F59" s="1243"/>
      <c r="G59" s="1242">
        <v>129</v>
      </c>
      <c r="H59" s="195">
        <f>IF(G59="","",G59-G59*COMPASS!$U$27)</f>
        <v>129</v>
      </c>
    </row>
    <row r="60" spans="1:8" s="52" customFormat="1">
      <c r="A60" s="196" t="s">
        <v>16345</v>
      </c>
      <c r="B60" s="799" t="s">
        <v>216</v>
      </c>
      <c r="C60" s="798">
        <v>4656</v>
      </c>
      <c r="D60" s="1241" t="s">
        <v>16346</v>
      </c>
      <c r="E60" s="798">
        <v>1</v>
      </c>
      <c r="F60" s="1243"/>
      <c r="G60" s="1242">
        <v>261</v>
      </c>
      <c r="H60" s="195">
        <f>IF(G60="","",G60-G60*COMPASS!$U$27)</f>
        <v>261</v>
      </c>
    </row>
    <row r="61" spans="1:8" s="52" customFormat="1" ht="20.399999999999999">
      <c r="A61" s="196" t="s">
        <v>16347</v>
      </c>
      <c r="B61" s="799" t="s">
        <v>216</v>
      </c>
      <c r="C61" s="798">
        <v>4631</v>
      </c>
      <c r="D61" s="1241" t="s">
        <v>16348</v>
      </c>
      <c r="E61" s="798">
        <v>1</v>
      </c>
      <c r="F61" s="1243"/>
      <c r="G61" s="1242">
        <v>159</v>
      </c>
      <c r="H61" s="195">
        <f>IF(G61="","",G61-G61*COMPASS!$U$27)</f>
        <v>159</v>
      </c>
    </row>
    <row r="62" spans="1:8" s="52" customFormat="1">
      <c r="A62" s="1187" t="s">
        <v>16349</v>
      </c>
      <c r="B62" s="1187"/>
      <c r="C62" s="1187"/>
      <c r="D62" s="1187"/>
      <c r="E62" s="1187"/>
      <c r="F62" s="1187"/>
      <c r="G62" s="1187"/>
      <c r="H62" s="195" t="str">
        <f>IF(G62="","",G62-G62*COMPASS!$U$27)</f>
        <v/>
      </c>
    </row>
    <row r="63" spans="1:8" s="52" customFormat="1" ht="20.399999999999999">
      <c r="A63" s="196" t="s">
        <v>7879</v>
      </c>
      <c r="B63" s="799" t="s">
        <v>216</v>
      </c>
      <c r="C63" s="798">
        <v>4426</v>
      </c>
      <c r="D63" s="1241" t="s">
        <v>16350</v>
      </c>
      <c r="E63" s="798">
        <v>1</v>
      </c>
      <c r="F63" s="1243"/>
      <c r="G63" s="1242">
        <v>431</v>
      </c>
      <c r="H63" s="195">
        <f>IF(G63="","",G63-G63*COMPASS!$U$27)</f>
        <v>431</v>
      </c>
    </row>
    <row r="64" spans="1:8" s="52" customFormat="1" ht="20.399999999999999">
      <c r="A64" s="196" t="s">
        <v>8464</v>
      </c>
      <c r="B64" s="799" t="s">
        <v>216</v>
      </c>
      <c r="C64" s="798">
        <v>4478</v>
      </c>
      <c r="D64" s="1241" t="s">
        <v>16351</v>
      </c>
      <c r="E64" s="798">
        <v>1</v>
      </c>
      <c r="F64" s="798"/>
      <c r="G64" s="1242">
        <v>681</v>
      </c>
      <c r="H64" s="195">
        <f>IF(G64="","",G64-G64*COMPASS!$U$27)</f>
        <v>681</v>
      </c>
    </row>
    <row r="65" spans="1:8" s="52" customFormat="1">
      <c r="A65" s="1187" t="s">
        <v>16352</v>
      </c>
      <c r="B65" s="1187"/>
      <c r="C65" s="1187"/>
      <c r="D65" s="1187"/>
      <c r="E65" s="1187"/>
      <c r="F65" s="1187"/>
      <c r="G65" s="1187"/>
      <c r="H65" s="195" t="str">
        <f>IF(G65="","",G65-G65*COMPASS!$U$27)</f>
        <v/>
      </c>
    </row>
    <row r="66" spans="1:8" s="360" customFormat="1" ht="30.6">
      <c r="A66" s="196" t="s">
        <v>3316</v>
      </c>
      <c r="B66" s="799" t="s">
        <v>216</v>
      </c>
      <c r="C66" s="798">
        <v>3987</v>
      </c>
      <c r="D66" s="1241" t="s">
        <v>16353</v>
      </c>
      <c r="E66" s="798">
        <v>1</v>
      </c>
      <c r="F66" s="1243"/>
      <c r="G66" s="1242">
        <v>128</v>
      </c>
      <c r="H66" s="195">
        <f>IF(G66="","",G66-G66*COMPASS!$U$27)</f>
        <v>128</v>
      </c>
    </row>
    <row r="67" spans="1:8" s="360" customFormat="1" ht="30.6">
      <c r="A67" s="196" t="s">
        <v>10975</v>
      </c>
      <c r="B67" s="799" t="s">
        <v>216</v>
      </c>
      <c r="C67" s="798">
        <v>4607</v>
      </c>
      <c r="D67" s="1241" t="s">
        <v>16354</v>
      </c>
      <c r="E67" s="798">
        <v>1</v>
      </c>
      <c r="F67" s="1243"/>
      <c r="G67" s="1242">
        <v>128</v>
      </c>
      <c r="H67" s="195">
        <f>IF(G67="","",G67-G67*COMPASS!$U$27)</f>
        <v>128</v>
      </c>
    </row>
    <row r="68" spans="1:8" s="360" customFormat="1" ht="20.399999999999999">
      <c r="A68" s="196" t="s">
        <v>16355</v>
      </c>
      <c r="B68" s="799" t="s">
        <v>216</v>
      </c>
      <c r="C68" s="798">
        <v>3969</v>
      </c>
      <c r="D68" s="1241" t="s">
        <v>16356</v>
      </c>
      <c r="E68" s="798">
        <v>1</v>
      </c>
      <c r="F68" s="1243"/>
      <c r="G68" s="1242">
        <v>204</v>
      </c>
      <c r="H68" s="195">
        <f>IF(G68="","",G68-G68*COMPASS!$U$27)</f>
        <v>204</v>
      </c>
    </row>
    <row r="69" spans="1:8" s="360" customFormat="1" ht="20.399999999999999">
      <c r="A69" s="196" t="s">
        <v>7880</v>
      </c>
      <c r="B69" s="799" t="s">
        <v>216</v>
      </c>
      <c r="C69" s="798">
        <v>4423</v>
      </c>
      <c r="D69" s="1241" t="s">
        <v>16357</v>
      </c>
      <c r="E69" s="798">
        <v>1</v>
      </c>
      <c r="F69" s="1243"/>
      <c r="G69" s="1242">
        <v>206</v>
      </c>
      <c r="H69" s="195">
        <f>IF(G69="","",G69-G69*COMPASS!$U$27)</f>
        <v>206</v>
      </c>
    </row>
    <row r="70" spans="1:8" s="360" customFormat="1" ht="30.6">
      <c r="A70" s="196" t="s">
        <v>7881</v>
      </c>
      <c r="B70" s="799" t="s">
        <v>216</v>
      </c>
      <c r="C70" s="798">
        <v>4424</v>
      </c>
      <c r="D70" s="1241" t="s">
        <v>16358</v>
      </c>
      <c r="E70" s="798">
        <v>1</v>
      </c>
      <c r="F70" s="1243"/>
      <c r="G70" s="1242">
        <v>279</v>
      </c>
      <c r="H70" s="195">
        <f>IF(G70="","",G70-G70*COMPASS!$U$27)</f>
        <v>279</v>
      </c>
    </row>
    <row r="71" spans="1:8" s="52" customFormat="1" ht="20.399999999999999">
      <c r="A71" s="196" t="s">
        <v>3317</v>
      </c>
      <c r="B71" s="799" t="s">
        <v>216</v>
      </c>
      <c r="C71" s="798">
        <v>4189</v>
      </c>
      <c r="D71" s="1241" t="s">
        <v>16359</v>
      </c>
      <c r="E71" s="798">
        <v>1</v>
      </c>
      <c r="F71" s="1243"/>
      <c r="G71" s="1242">
        <v>514</v>
      </c>
      <c r="H71" s="195">
        <f>IF(G71="","",G71-G71*COMPASS!$U$27)</f>
        <v>514</v>
      </c>
    </row>
    <row r="72" spans="1:8" s="52" customFormat="1" ht="30.6">
      <c r="A72" s="196" t="s">
        <v>7882</v>
      </c>
      <c r="B72" s="799" t="s">
        <v>216</v>
      </c>
      <c r="C72" s="798">
        <v>4425</v>
      </c>
      <c r="D72" s="1241" t="s">
        <v>16624</v>
      </c>
      <c r="E72" s="798">
        <v>1</v>
      </c>
      <c r="F72" s="1243"/>
      <c r="G72" s="1242">
        <v>534</v>
      </c>
      <c r="H72" s="195">
        <f>IF(G72="","",G72-G72*COMPASS!$U$27)</f>
        <v>534</v>
      </c>
    </row>
    <row r="73" spans="1:8" s="52" customFormat="1" ht="20.399999999999999">
      <c r="A73" s="196" t="s">
        <v>7877</v>
      </c>
      <c r="B73" s="799" t="s">
        <v>216</v>
      </c>
      <c r="C73" s="798">
        <v>4444</v>
      </c>
      <c r="D73" s="1241" t="s">
        <v>16360</v>
      </c>
      <c r="E73" s="798">
        <v>1</v>
      </c>
      <c r="F73" s="798"/>
      <c r="G73" s="1242">
        <v>148</v>
      </c>
      <c r="H73" s="195">
        <f>IF(G73="","",G73-G73*COMPASS!$U$27)</f>
        <v>148</v>
      </c>
    </row>
    <row r="74" spans="1:8" s="52" customFormat="1">
      <c r="A74" s="196" t="s">
        <v>7878</v>
      </c>
      <c r="B74" s="799" t="s">
        <v>216</v>
      </c>
      <c r="C74" s="798">
        <v>4445</v>
      </c>
      <c r="D74" s="1241" t="s">
        <v>16361</v>
      </c>
      <c r="E74" s="798">
        <v>1</v>
      </c>
      <c r="F74" s="1243"/>
      <c r="G74" s="1242">
        <v>113</v>
      </c>
      <c r="H74" s="195">
        <f>IF(G74="","",G74-G74*COMPASS!$U$27)</f>
        <v>113</v>
      </c>
    </row>
    <row r="75" spans="1:8" s="52" customFormat="1">
      <c r="A75" s="196" t="s">
        <v>1811</v>
      </c>
      <c r="B75" s="799" t="s">
        <v>571</v>
      </c>
      <c r="C75" s="798">
        <v>3097</v>
      </c>
      <c r="D75" s="1241" t="s">
        <v>1794</v>
      </c>
      <c r="E75" s="798">
        <v>1</v>
      </c>
      <c r="F75" s="798"/>
      <c r="G75" s="1242">
        <v>209.44</v>
      </c>
      <c r="H75" s="195">
        <f>IF(G75="","",G75-G75*COMPASS!$U$27)</f>
        <v>209.44</v>
      </c>
    </row>
    <row r="76" spans="1:8" s="52" customFormat="1">
      <c r="A76" s="196" t="s">
        <v>1812</v>
      </c>
      <c r="B76" s="799" t="s">
        <v>571</v>
      </c>
      <c r="C76" s="798">
        <v>3101</v>
      </c>
      <c r="D76" s="1241" t="s">
        <v>1795</v>
      </c>
      <c r="E76" s="798">
        <v>1</v>
      </c>
      <c r="F76" s="798"/>
      <c r="G76" s="1242">
        <v>95.04</v>
      </c>
      <c r="H76" s="195">
        <f>IF(G76="","",G76-G76*COMPASS!$U$27)</f>
        <v>95.04</v>
      </c>
    </row>
    <row r="77" spans="1:8" s="52" customFormat="1">
      <c r="A77" s="1187" t="s">
        <v>16362</v>
      </c>
      <c r="B77" s="1187"/>
      <c r="C77" s="1187"/>
      <c r="D77" s="1187"/>
      <c r="E77" s="1187"/>
      <c r="F77" s="1187"/>
      <c r="G77" s="1187"/>
      <c r="H77" s="195" t="str">
        <f>IF(G77="","",G77-G77*COMPASS!$U$27)</f>
        <v/>
      </c>
    </row>
    <row r="78" spans="1:8" s="52" customFormat="1" ht="20.399999999999999">
      <c r="A78" s="196" t="s">
        <v>2610</v>
      </c>
      <c r="B78" s="799" t="s">
        <v>216</v>
      </c>
      <c r="C78" s="798">
        <v>3930</v>
      </c>
      <c r="D78" s="1241" t="s">
        <v>16363</v>
      </c>
      <c r="E78" s="798">
        <v>1</v>
      </c>
      <c r="F78" s="1243"/>
      <c r="G78" s="1242">
        <v>186</v>
      </c>
      <c r="H78" s="195">
        <f>IF(G78="","",G78-G78*COMPASS!$U$27)</f>
        <v>186</v>
      </c>
    </row>
    <row r="79" spans="1:8" s="52" customFormat="1" ht="20.399999999999999">
      <c r="A79" s="196" t="s">
        <v>16364</v>
      </c>
      <c r="B79" s="799" t="s">
        <v>216</v>
      </c>
      <c r="C79" s="798">
        <v>4586</v>
      </c>
      <c r="D79" s="1241" t="s">
        <v>16365</v>
      </c>
      <c r="E79" s="798">
        <v>1</v>
      </c>
      <c r="F79" s="1243"/>
      <c r="G79" s="1242">
        <v>186</v>
      </c>
      <c r="H79" s="195">
        <f>IF(G79="","",G79-G79*COMPASS!$U$27)</f>
        <v>186</v>
      </c>
    </row>
    <row r="80" spans="1:8" s="52" customFormat="1" ht="17.399999999999999">
      <c r="A80" s="1239" t="s">
        <v>16366</v>
      </c>
      <c r="B80" s="1244"/>
      <c r="C80" s="1244"/>
      <c r="D80" s="1244"/>
      <c r="E80" s="1244"/>
      <c r="F80" s="1244"/>
      <c r="G80" s="1244"/>
      <c r="H80" s="195" t="str">
        <f>IF(G80="","",G80-G80*COMPASS!$U$27)</f>
        <v/>
      </c>
    </row>
    <row r="81" spans="1:8">
      <c r="A81" s="1187" t="s">
        <v>16367</v>
      </c>
      <c r="B81" s="1187"/>
      <c r="C81" s="1187"/>
      <c r="D81" s="1187"/>
      <c r="E81" s="1187"/>
      <c r="F81" s="1187"/>
      <c r="G81" s="1187"/>
      <c r="H81" s="195" t="str">
        <f>IF(G81="","",G81-G81*COMPASS!$U$27)</f>
        <v/>
      </c>
    </row>
    <row r="82" spans="1:8" ht="30.6">
      <c r="A82" s="196" t="s">
        <v>16368</v>
      </c>
      <c r="B82" s="799" t="s">
        <v>216</v>
      </c>
      <c r="C82" s="798">
        <v>4602</v>
      </c>
      <c r="D82" s="1241" t="s">
        <v>16369</v>
      </c>
      <c r="E82" s="798">
        <v>1</v>
      </c>
      <c r="F82" s="1243"/>
      <c r="G82" s="1242">
        <v>184</v>
      </c>
      <c r="H82" s="195">
        <f>IF(G82="","",G82-G82*COMPASS!$U$27)</f>
        <v>184</v>
      </c>
    </row>
    <row r="83" spans="1:8" ht="17.399999999999999">
      <c r="A83" s="1239" t="s">
        <v>16370</v>
      </c>
      <c r="B83" s="1244"/>
      <c r="C83" s="1244"/>
      <c r="D83" s="1244"/>
      <c r="E83" s="1244"/>
      <c r="F83" s="1244"/>
      <c r="G83" s="1244"/>
      <c r="H83" s="195" t="str">
        <f>IF(G83="","",G83-G83*COMPASS!$U$27)</f>
        <v/>
      </c>
    </row>
    <row r="84" spans="1:8" s="52" customFormat="1" ht="17.399999999999999">
      <c r="A84" s="1187" t="s">
        <v>16371</v>
      </c>
      <c r="B84" s="1244"/>
      <c r="C84" s="1244"/>
      <c r="D84" s="1244"/>
      <c r="E84" s="1244"/>
      <c r="F84" s="1244"/>
      <c r="G84" s="1244"/>
      <c r="H84" s="195" t="str">
        <f>IF(G84="","",G84-G84*COMPASS!$U$27)</f>
        <v/>
      </c>
    </row>
    <row r="85" spans="1:8" ht="20.399999999999999">
      <c r="A85" s="196" t="s">
        <v>16372</v>
      </c>
      <c r="B85" s="799" t="s">
        <v>216</v>
      </c>
      <c r="C85" s="798">
        <v>4658</v>
      </c>
      <c r="D85" s="1241" t="s">
        <v>16373</v>
      </c>
      <c r="E85" s="798">
        <v>1</v>
      </c>
      <c r="F85" s="1243"/>
      <c r="G85" s="1242">
        <v>141</v>
      </c>
      <c r="H85" s="195">
        <f>IF(G85="","",G85-G85*COMPASS!$U$27)</f>
        <v>141</v>
      </c>
    </row>
    <row r="86" spans="1:8" s="52" customFormat="1">
      <c r="A86" s="1187" t="s">
        <v>16370</v>
      </c>
      <c r="B86" s="1187"/>
      <c r="C86" s="1187"/>
      <c r="D86" s="1187"/>
      <c r="E86" s="1187"/>
      <c r="F86" s="1187"/>
      <c r="G86" s="1187"/>
      <c r="H86" s="517" t="str">
        <f>IF(G86="","",G86-G86*COMPASS!$U$27)</f>
        <v/>
      </c>
    </row>
    <row r="87" spans="1:8" s="52" customFormat="1">
      <c r="A87" s="196" t="s">
        <v>4300</v>
      </c>
      <c r="B87" s="799" t="s">
        <v>216</v>
      </c>
      <c r="C87" s="798">
        <v>4341</v>
      </c>
      <c r="D87" s="1241" t="s">
        <v>16374</v>
      </c>
      <c r="E87" s="798">
        <v>1</v>
      </c>
      <c r="F87" s="1243"/>
      <c r="G87" s="1242">
        <v>41</v>
      </c>
      <c r="H87" s="195">
        <f>IF(G87="","",G87-G87*COMPASS!$U$27)</f>
        <v>41</v>
      </c>
    </row>
    <row r="88" spans="1:8">
      <c r="A88" s="196" t="s">
        <v>4301</v>
      </c>
      <c r="B88" s="799" t="s">
        <v>571</v>
      </c>
      <c r="C88" s="798">
        <v>4342</v>
      </c>
      <c r="D88" s="1241" t="s">
        <v>16375</v>
      </c>
      <c r="E88" s="798">
        <v>1</v>
      </c>
      <c r="F88" s="1243"/>
      <c r="G88" s="1242">
        <v>51</v>
      </c>
      <c r="H88" s="195">
        <f>IF(G88="","",G88-G88*COMPASS!$U$27)</f>
        <v>51</v>
      </c>
    </row>
    <row r="89" spans="1:8">
      <c r="A89" s="196" t="s">
        <v>16376</v>
      </c>
      <c r="B89" s="799" t="s">
        <v>216</v>
      </c>
      <c r="C89" s="798">
        <v>4624</v>
      </c>
      <c r="D89" s="1241" t="s">
        <v>16377</v>
      </c>
      <c r="E89" s="798">
        <v>1</v>
      </c>
      <c r="F89" s="1243"/>
      <c r="G89" s="1242">
        <v>47</v>
      </c>
      <c r="H89" s="195">
        <f>IF(G89="","",G89-G89*COMPASS!$U$27)</f>
        <v>47</v>
      </c>
    </row>
    <row r="90" spans="1:8" ht="30.6">
      <c r="A90" s="196" t="s">
        <v>16378</v>
      </c>
      <c r="B90" s="799" t="s">
        <v>216</v>
      </c>
      <c r="C90" s="798">
        <v>4626</v>
      </c>
      <c r="D90" s="1241" t="s">
        <v>16379</v>
      </c>
      <c r="E90" s="798">
        <v>1</v>
      </c>
      <c r="F90" s="1243"/>
      <c r="G90" s="1242">
        <v>66</v>
      </c>
      <c r="H90" s="195">
        <f>IF(G90="","",G90-G90*COMPASS!$U$27)</f>
        <v>66</v>
      </c>
    </row>
    <row r="91" spans="1:8" ht="20.399999999999999">
      <c r="A91" s="196" t="s">
        <v>16380</v>
      </c>
      <c r="B91" s="799" t="s">
        <v>216</v>
      </c>
      <c r="C91" s="798">
        <v>4597</v>
      </c>
      <c r="D91" s="1241" t="s">
        <v>16381</v>
      </c>
      <c r="E91" s="798">
        <v>1</v>
      </c>
      <c r="F91" s="1243"/>
      <c r="G91" s="1242">
        <v>84</v>
      </c>
      <c r="H91" s="195">
        <f>IF(G91="","",G91-G91*COMPASS!$U$27)</f>
        <v>84</v>
      </c>
    </row>
    <row r="92" spans="1:8" ht="20.399999999999999">
      <c r="A92" s="196" t="s">
        <v>16382</v>
      </c>
      <c r="B92" s="799" t="s">
        <v>216</v>
      </c>
      <c r="C92" s="798">
        <v>4598</v>
      </c>
      <c r="D92" s="1241" t="s">
        <v>16383</v>
      </c>
      <c r="E92" s="798">
        <v>1</v>
      </c>
      <c r="F92" s="1243"/>
      <c r="G92" s="1242">
        <v>84</v>
      </c>
      <c r="H92" s="195">
        <f>IF(G92="","",G92-G92*COMPASS!$U$27)</f>
        <v>84</v>
      </c>
    </row>
    <row r="93" spans="1:8">
      <c r="A93" s="1187" t="s">
        <v>16384</v>
      </c>
      <c r="B93" s="1187"/>
      <c r="C93" s="1187"/>
      <c r="D93" s="1187"/>
      <c r="E93" s="1187"/>
      <c r="F93" s="1187"/>
      <c r="G93" s="1187"/>
      <c r="H93" s="195" t="str">
        <f>IF(G93="","",G93-G93*COMPASS!$U$27)</f>
        <v/>
      </c>
    </row>
    <row r="94" spans="1:8">
      <c r="A94" s="196" t="s">
        <v>16385</v>
      </c>
      <c r="B94" s="799" t="s">
        <v>571</v>
      </c>
      <c r="C94" s="798">
        <v>4388</v>
      </c>
      <c r="D94" s="1241" t="s">
        <v>16375</v>
      </c>
      <c r="E94" s="798">
        <v>1</v>
      </c>
      <c r="F94" s="1243"/>
      <c r="G94" s="1242">
        <v>167</v>
      </c>
      <c r="H94" s="195">
        <f>IF(G94="","",G94-G94*COMPASS!$U$27)</f>
        <v>167</v>
      </c>
    </row>
    <row r="95" spans="1:8">
      <c r="A95" s="196" t="s">
        <v>16386</v>
      </c>
      <c r="B95" s="799" t="s">
        <v>571</v>
      </c>
      <c r="C95" s="798">
        <v>4387</v>
      </c>
      <c r="D95" s="1241" t="s">
        <v>16375</v>
      </c>
      <c r="E95" s="798">
        <v>1</v>
      </c>
      <c r="F95" s="1243"/>
      <c r="G95" s="1242">
        <v>204</v>
      </c>
      <c r="H95" s="195">
        <f>IF(G95="","",G95-G95*COMPASS!$U$27)</f>
        <v>204</v>
      </c>
    </row>
    <row r="96" spans="1:8" ht="20.399999999999999">
      <c r="A96" s="196" t="s">
        <v>16387</v>
      </c>
      <c r="B96" s="799" t="s">
        <v>216</v>
      </c>
      <c r="C96" s="798">
        <v>4733</v>
      </c>
      <c r="D96" s="1241" t="s">
        <v>16388</v>
      </c>
      <c r="E96" s="798">
        <v>1</v>
      </c>
      <c r="F96" s="1243"/>
      <c r="G96" s="1242">
        <v>204</v>
      </c>
      <c r="H96" s="195">
        <f>IF(G96="","",G96-G96*COMPASS!$U$27)</f>
        <v>204</v>
      </c>
    </row>
    <row r="97" spans="1:8">
      <c r="A97" s="1187" t="s">
        <v>16389</v>
      </c>
      <c r="B97" s="1187"/>
      <c r="C97" s="1187"/>
      <c r="D97" s="1187"/>
      <c r="E97" s="1187"/>
      <c r="F97" s="1187"/>
      <c r="G97" s="1187"/>
      <c r="H97" s="195" t="str">
        <f>IF(G97="","",G97-G97*COMPASS!$U$27)</f>
        <v/>
      </c>
    </row>
    <row r="98" spans="1:8">
      <c r="A98" s="196" t="s">
        <v>1821</v>
      </c>
      <c r="B98" s="799" t="s">
        <v>216</v>
      </c>
      <c r="C98" s="798">
        <v>2362</v>
      </c>
      <c r="D98" s="1241" t="s">
        <v>1806</v>
      </c>
      <c r="E98" s="798">
        <v>1</v>
      </c>
      <c r="F98" s="798"/>
      <c r="G98" s="1242">
        <v>75</v>
      </c>
      <c r="H98" s="195">
        <f>IF(G98="","",G98-G98*COMPASS!$U$27)</f>
        <v>75</v>
      </c>
    </row>
    <row r="99" spans="1:8" ht="17.399999999999999">
      <c r="A99" s="1239" t="s">
        <v>16390</v>
      </c>
      <c r="B99" s="1244"/>
      <c r="C99" s="1244"/>
      <c r="D99" s="1244"/>
      <c r="E99" s="1244"/>
      <c r="F99" s="1244"/>
      <c r="G99" s="1244"/>
      <c r="H99" s="195" t="str">
        <f>IF(G99="","",G99-G99*COMPASS!$U$27)</f>
        <v/>
      </c>
    </row>
    <row r="100" spans="1:8">
      <c r="A100" s="1187" t="s">
        <v>16391</v>
      </c>
      <c r="B100" s="1187"/>
      <c r="C100" s="1187"/>
      <c r="D100" s="1187"/>
      <c r="E100" s="1187"/>
      <c r="F100" s="1187"/>
      <c r="G100" s="1187"/>
      <c r="H100" s="195" t="str">
        <f>IF(G100="","",G100-G100*COMPASS!$U$27)</f>
        <v/>
      </c>
    </row>
    <row r="101" spans="1:8">
      <c r="A101" s="196" t="s">
        <v>16392</v>
      </c>
      <c r="B101" s="799" t="s">
        <v>216</v>
      </c>
      <c r="C101" s="798">
        <v>4584</v>
      </c>
      <c r="D101" s="1241" t="s">
        <v>16393</v>
      </c>
      <c r="E101" s="798">
        <v>1</v>
      </c>
      <c r="F101" s="1243"/>
      <c r="G101" s="1242">
        <v>141</v>
      </c>
      <c r="H101" s="195">
        <f>IF(G101="","",G101-G101*COMPASS!$U$27)</f>
        <v>141</v>
      </c>
    </row>
    <row r="102" spans="1:8">
      <c r="A102" s="1187" t="s">
        <v>16394</v>
      </c>
      <c r="B102" s="1187"/>
      <c r="C102" s="1187"/>
      <c r="D102" s="1187"/>
      <c r="E102" s="1187"/>
      <c r="F102" s="1187"/>
      <c r="G102" s="1187"/>
      <c r="H102" s="195" t="str">
        <f>IF(G102="","",G102-G102*COMPASS!$U$27)</f>
        <v/>
      </c>
    </row>
    <row r="103" spans="1:8" ht="30.6">
      <c r="A103" s="196" t="s">
        <v>4305</v>
      </c>
      <c r="B103" s="799" t="s">
        <v>216</v>
      </c>
      <c r="C103" s="798">
        <v>4356</v>
      </c>
      <c r="D103" s="1241" t="s">
        <v>16395</v>
      </c>
      <c r="E103" s="798">
        <v>1</v>
      </c>
      <c r="F103" s="1243"/>
      <c r="G103" s="1242">
        <v>279</v>
      </c>
      <c r="H103" s="195">
        <f>IF(G103="","",G103-G103*COMPASS!$U$27)</f>
        <v>279</v>
      </c>
    </row>
    <row r="104" spans="1:8" ht="30.6">
      <c r="A104" s="196" t="s">
        <v>4306</v>
      </c>
      <c r="B104" s="799" t="s">
        <v>216</v>
      </c>
      <c r="C104" s="798">
        <v>4357</v>
      </c>
      <c r="D104" s="1241" t="s">
        <v>16396</v>
      </c>
      <c r="E104" s="798">
        <v>1</v>
      </c>
      <c r="F104" s="1243"/>
      <c r="G104" s="1242">
        <v>248</v>
      </c>
      <c r="H104" s="195">
        <f>IF(G104="","",G104-G104*COMPASS!$U$27)</f>
        <v>248</v>
      </c>
    </row>
    <row r="105" spans="1:8" ht="20.399999999999999">
      <c r="A105" s="42" t="s">
        <v>1810</v>
      </c>
      <c r="B105" s="799" t="s">
        <v>571</v>
      </c>
      <c r="C105" s="798">
        <v>2040</v>
      </c>
      <c r="D105" s="1241" t="s">
        <v>16397</v>
      </c>
      <c r="E105" s="798">
        <v>1</v>
      </c>
      <c r="F105" s="1243"/>
      <c r="G105" s="1242">
        <v>1116</v>
      </c>
      <c r="H105" s="195">
        <f>IF(G105="","",G105-G105*COMPASS!$U$27)</f>
        <v>1116</v>
      </c>
    </row>
    <row r="106" spans="1:8" ht="17.399999999999999">
      <c r="A106" s="1239" t="s">
        <v>16398</v>
      </c>
      <c r="B106" s="1244"/>
      <c r="C106" s="1244"/>
      <c r="D106" s="1244"/>
      <c r="E106" s="1244"/>
      <c r="F106" s="1244"/>
      <c r="G106" s="1244"/>
      <c r="H106" s="195" t="str">
        <f>IF(G106="","",G106-G106*COMPASS!$U$27)</f>
        <v/>
      </c>
    </row>
    <row r="107" spans="1:8">
      <c r="A107" s="1187" t="s">
        <v>16399</v>
      </c>
      <c r="B107" s="1187"/>
      <c r="C107" s="1187"/>
      <c r="D107" s="1187"/>
      <c r="E107" s="1187"/>
      <c r="F107" s="1187"/>
      <c r="G107" s="1187"/>
      <c r="H107" s="195" t="str">
        <f>IF(G107="","",G107-G107*COMPASS!$U$27)</f>
        <v/>
      </c>
    </row>
    <row r="108" spans="1:8" ht="30.6">
      <c r="A108" s="42" t="s">
        <v>16400</v>
      </c>
      <c r="B108" s="799" t="s">
        <v>216</v>
      </c>
      <c r="C108" s="798">
        <v>7010</v>
      </c>
      <c r="D108" s="1241" t="s">
        <v>16401</v>
      </c>
      <c r="E108" s="798">
        <v>1</v>
      </c>
      <c r="F108" s="1243"/>
      <c r="G108" s="1242">
        <v>78</v>
      </c>
      <c r="H108" s="195">
        <f>IF(G108="","",G108-G108*COMPASS!$U$27)</f>
        <v>78</v>
      </c>
    </row>
    <row r="109" spans="1:8" ht="20.399999999999999">
      <c r="A109" s="42" t="s">
        <v>16402</v>
      </c>
      <c r="B109" s="799" t="s">
        <v>216</v>
      </c>
      <c r="C109" s="798">
        <v>7001</v>
      </c>
      <c r="D109" s="1241" t="s">
        <v>16403</v>
      </c>
      <c r="E109" s="798">
        <v>1</v>
      </c>
      <c r="F109" s="1243"/>
      <c r="G109" s="1242">
        <v>152</v>
      </c>
      <c r="H109" s="195">
        <f>IF(G109="","",G109-G109*COMPASS!$U$27)</f>
        <v>152</v>
      </c>
    </row>
    <row r="110" spans="1:8" ht="20.399999999999999">
      <c r="A110" s="42" t="s">
        <v>16404</v>
      </c>
      <c r="B110" s="799" t="s">
        <v>216</v>
      </c>
      <c r="C110" s="798">
        <v>7009</v>
      </c>
      <c r="D110" s="1241" t="s">
        <v>16405</v>
      </c>
      <c r="E110" s="798">
        <v>1</v>
      </c>
      <c r="F110" s="1243"/>
      <c r="G110" s="1242">
        <v>169</v>
      </c>
      <c r="H110" s="195">
        <f>IF(G110="","",G110-G110*COMPASS!$U$27)</f>
        <v>169</v>
      </c>
    </row>
    <row r="111" spans="1:8" ht="30.6">
      <c r="A111" s="42" t="s">
        <v>16406</v>
      </c>
      <c r="B111" s="799" t="s">
        <v>216</v>
      </c>
      <c r="C111" s="798">
        <v>7011</v>
      </c>
      <c r="D111" s="1241" t="s">
        <v>16407</v>
      </c>
      <c r="E111" s="798">
        <v>1</v>
      </c>
      <c r="F111" s="1243"/>
      <c r="G111" s="1242">
        <v>94</v>
      </c>
      <c r="H111" s="195">
        <f>IF(G111="","",G111-G111*COMPASS!$U$27)</f>
        <v>94</v>
      </c>
    </row>
    <row r="112" spans="1:8" ht="17.399999999999999">
      <c r="A112" s="1239" t="s">
        <v>16625</v>
      </c>
      <c r="B112" s="1244"/>
      <c r="C112" s="1244"/>
      <c r="D112" s="1244"/>
      <c r="E112" s="1244"/>
      <c r="F112" s="1244"/>
      <c r="G112" s="1244"/>
      <c r="H112" s="195" t="str">
        <f>IF(G112="","",G112-G112*COMPASS!$U$27)</f>
        <v/>
      </c>
    </row>
    <row r="113" spans="1:8">
      <c r="A113" s="196" t="s">
        <v>1813</v>
      </c>
      <c r="B113" s="799" t="s">
        <v>571</v>
      </c>
      <c r="C113" s="798">
        <v>1122</v>
      </c>
      <c r="D113" s="1241" t="s">
        <v>1796</v>
      </c>
      <c r="E113" s="798">
        <v>1</v>
      </c>
      <c r="F113" s="798"/>
      <c r="G113" s="1242">
        <v>56.250000000000007</v>
      </c>
      <c r="H113" s="195">
        <f>IF(G113="","",G113-G113*COMPASS!$U$27)</f>
        <v>56.250000000000007</v>
      </c>
    </row>
    <row r="114" spans="1:8">
      <c r="A114" s="196" t="s">
        <v>4302</v>
      </c>
      <c r="B114" s="799" t="s">
        <v>216</v>
      </c>
      <c r="C114" s="798">
        <v>4343</v>
      </c>
      <c r="D114" s="1241" t="s">
        <v>16408</v>
      </c>
      <c r="E114" s="798">
        <v>1</v>
      </c>
      <c r="F114" s="1243"/>
      <c r="G114" s="1242">
        <v>54</v>
      </c>
      <c r="H114" s="195">
        <f>IF(G114="","",G114-G114*COMPASS!$U$27)</f>
        <v>54</v>
      </c>
    </row>
    <row r="115" spans="1:8" ht="20.399999999999999">
      <c r="A115" s="196" t="s">
        <v>4303</v>
      </c>
      <c r="B115" s="799" t="s">
        <v>216</v>
      </c>
      <c r="C115" s="798">
        <v>4344</v>
      </c>
      <c r="D115" s="1241" t="s">
        <v>16409</v>
      </c>
      <c r="E115" s="798">
        <v>1</v>
      </c>
      <c r="F115" s="798"/>
      <c r="G115" s="1242">
        <v>23</v>
      </c>
      <c r="H115" s="195">
        <f>IF(G115="","",G115-G115*COMPASS!$U$27)</f>
        <v>23</v>
      </c>
    </row>
    <row r="116" spans="1:8" ht="20.399999999999999">
      <c r="A116" s="196" t="s">
        <v>4304</v>
      </c>
      <c r="B116" s="799" t="s">
        <v>216</v>
      </c>
      <c r="C116" s="798">
        <v>4371</v>
      </c>
      <c r="D116" s="1241" t="s">
        <v>16410</v>
      </c>
      <c r="E116" s="798">
        <v>1</v>
      </c>
      <c r="F116" s="798"/>
      <c r="G116" s="1242">
        <v>22</v>
      </c>
      <c r="H116" s="195">
        <f>IF(G116="","",G116-G116*COMPASS!$U$27)</f>
        <v>22</v>
      </c>
    </row>
    <row r="117" spans="1:8">
      <c r="A117" s="196" t="s">
        <v>1814</v>
      </c>
      <c r="B117" s="799" t="s">
        <v>571</v>
      </c>
      <c r="C117" s="798">
        <v>2592</v>
      </c>
      <c r="D117" s="1241" t="s">
        <v>1798</v>
      </c>
      <c r="E117" s="798">
        <v>1</v>
      </c>
      <c r="F117" s="798"/>
      <c r="G117" s="1242">
        <v>42.591999999999999</v>
      </c>
      <c r="H117" s="195">
        <f>IF(G117="","",G117-G117*COMPASS!$U$27)</f>
        <v>42.591999999999999</v>
      </c>
    </row>
    <row r="118" spans="1:8">
      <c r="A118" s="416" t="s">
        <v>1797</v>
      </c>
      <c r="B118" s="801"/>
      <c r="C118" s="802"/>
      <c r="D118" s="1245"/>
      <c r="E118" s="802"/>
      <c r="F118" s="802"/>
      <c r="G118" s="1246"/>
      <c r="H118" s="195" t="str">
        <f>IF(G118="","",G118-G118*COMPASS!$U$27)</f>
        <v/>
      </c>
    </row>
    <row r="119" spans="1:8">
      <c r="A119" s="416" t="s">
        <v>1086</v>
      </c>
      <c r="B119" s="801"/>
      <c r="C119" s="802"/>
      <c r="D119" s="1245"/>
      <c r="E119" s="802"/>
      <c r="F119" s="802"/>
      <c r="G119" s="1246"/>
      <c r="H119" s="195" t="str">
        <f>IF(G119="","",G119-G119*COMPASS!$U$27)</f>
        <v/>
      </c>
    </row>
    <row r="120" spans="1:8">
      <c r="A120" s="416" t="s">
        <v>1799</v>
      </c>
      <c r="B120" s="801"/>
      <c r="C120" s="802"/>
      <c r="D120" s="1245"/>
      <c r="E120" s="802"/>
      <c r="F120" s="802"/>
      <c r="G120" s="1246"/>
      <c r="H120" s="195" t="str">
        <f>IF(G120="","",G120-G120*COMPASS!$U$27)</f>
        <v/>
      </c>
    </row>
    <row r="121" spans="1:8">
      <c r="A121" s="196" t="s">
        <v>1815</v>
      </c>
      <c r="B121" s="799" t="s">
        <v>571</v>
      </c>
      <c r="C121" s="798">
        <v>2092</v>
      </c>
      <c r="D121" s="1241" t="s">
        <v>1800</v>
      </c>
      <c r="E121" s="798">
        <v>1</v>
      </c>
      <c r="F121" s="798"/>
      <c r="G121" s="1242">
        <v>174.24</v>
      </c>
      <c r="H121" s="195">
        <f>IF(G121="","",G121-G121*COMPASS!$U$27)</f>
        <v>174.24</v>
      </c>
    </row>
    <row r="122" spans="1:8">
      <c r="A122" s="196" t="s">
        <v>1816</v>
      </c>
      <c r="B122" s="799" t="s">
        <v>571</v>
      </c>
      <c r="C122" s="798">
        <v>2291</v>
      </c>
      <c r="D122" s="1241" t="s">
        <v>1801</v>
      </c>
      <c r="E122" s="798">
        <v>1</v>
      </c>
      <c r="F122" s="798"/>
      <c r="G122" s="1242">
        <v>174.24</v>
      </c>
      <c r="H122" s="195">
        <f>IF(G122="","",G122-G122*COMPASS!$U$27)</f>
        <v>174.24</v>
      </c>
    </row>
    <row r="123" spans="1:8">
      <c r="A123" s="196" t="s">
        <v>1817</v>
      </c>
      <c r="B123" s="799" t="s">
        <v>571</v>
      </c>
      <c r="C123" s="798">
        <v>1772</v>
      </c>
      <c r="D123" s="1241" t="s">
        <v>1802</v>
      </c>
      <c r="E123" s="798">
        <v>1</v>
      </c>
      <c r="F123" s="798"/>
      <c r="G123" s="1242">
        <v>30</v>
      </c>
      <c r="H123" s="195">
        <f>IF(G123="","",G123-G123*COMPASS!$U$27)</f>
        <v>30</v>
      </c>
    </row>
    <row r="124" spans="1:8">
      <c r="A124" s="196" t="s">
        <v>1818</v>
      </c>
      <c r="B124" s="799" t="s">
        <v>571</v>
      </c>
      <c r="C124" s="798">
        <v>888</v>
      </c>
      <c r="D124" s="1241" t="s">
        <v>1803</v>
      </c>
      <c r="E124" s="798">
        <v>1</v>
      </c>
      <c r="F124" s="798"/>
      <c r="G124" s="1242">
        <v>36.783999999999999</v>
      </c>
      <c r="H124" s="195">
        <f>IF(G124="","",G124-G124*COMPASS!$U$27)</f>
        <v>36.783999999999999</v>
      </c>
    </row>
    <row r="125" spans="1:8">
      <c r="A125" s="196" t="s">
        <v>1819</v>
      </c>
      <c r="B125" s="799" t="s">
        <v>216</v>
      </c>
      <c r="C125" s="798">
        <v>3383</v>
      </c>
      <c r="D125" s="1241" t="s">
        <v>1804</v>
      </c>
      <c r="E125" s="798">
        <v>1</v>
      </c>
      <c r="F125" s="798"/>
      <c r="G125" s="1242">
        <v>39</v>
      </c>
      <c r="H125" s="195">
        <f>IF(G125="","",G125-G125*COMPASS!$U$27)</f>
        <v>39</v>
      </c>
    </row>
    <row r="126" spans="1:8">
      <c r="A126" s="196" t="s">
        <v>1820</v>
      </c>
      <c r="B126" s="799" t="s">
        <v>571</v>
      </c>
      <c r="C126" s="798">
        <v>896</v>
      </c>
      <c r="D126" s="1241" t="s">
        <v>1805</v>
      </c>
      <c r="E126" s="798">
        <v>1</v>
      </c>
      <c r="F126" s="798"/>
      <c r="G126" s="1242">
        <v>11</v>
      </c>
      <c r="H126" s="195">
        <f>IF(G126="","",G126-G126*COMPASS!$U$27)</f>
        <v>11</v>
      </c>
    </row>
    <row r="127" spans="1:8">
      <c r="A127" s="196" t="s">
        <v>2611</v>
      </c>
      <c r="B127" s="799" t="s">
        <v>571</v>
      </c>
      <c r="C127" s="798">
        <v>3924</v>
      </c>
      <c r="D127" s="1241" t="s">
        <v>2609</v>
      </c>
      <c r="E127" s="798">
        <v>1</v>
      </c>
      <c r="F127" s="798"/>
      <c r="G127" s="1242">
        <v>116.16</v>
      </c>
      <c r="H127" s="195">
        <f>IF(G127="","",G127-G127*COMPASS!$U$27)</f>
        <v>116.16</v>
      </c>
    </row>
    <row r="128" spans="1:8">
      <c r="A128" s="416" t="s">
        <v>1807</v>
      </c>
      <c r="B128" s="801"/>
      <c r="C128" s="802"/>
      <c r="D128" s="1245"/>
      <c r="E128" s="802"/>
      <c r="F128" s="802"/>
      <c r="G128" s="1246"/>
      <c r="H128" s="195" t="str">
        <f>IF(G128="","",G128-G128*COMPASS!$U$27)</f>
        <v/>
      </c>
    </row>
    <row r="129" spans="1:8">
      <c r="A129" s="196" t="s">
        <v>3259</v>
      </c>
      <c r="B129" s="799" t="s">
        <v>216</v>
      </c>
      <c r="C129" s="798">
        <v>3932</v>
      </c>
      <c r="D129" s="1241" t="s">
        <v>3256</v>
      </c>
      <c r="E129" s="798">
        <v>1</v>
      </c>
      <c r="F129" s="798"/>
      <c r="G129" s="817">
        <v>20</v>
      </c>
      <c r="H129" s="195">
        <f>IF(G129="","",G129-G129*COMPASS!$U$27)</f>
        <v>20</v>
      </c>
    </row>
    <row r="130" spans="1:8">
      <c r="A130" s="196" t="s">
        <v>1822</v>
      </c>
      <c r="B130" s="799" t="s">
        <v>571</v>
      </c>
      <c r="C130" s="798">
        <v>2988</v>
      </c>
      <c r="D130" s="1241" t="s">
        <v>1808</v>
      </c>
      <c r="E130" s="798">
        <v>1</v>
      </c>
      <c r="F130" s="798"/>
      <c r="G130" s="817">
        <v>61.6</v>
      </c>
      <c r="H130" s="195">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9" bestFit="1" customWidth="1"/>
    <col min="6" max="6" width="4.5546875" style="51" customWidth="1"/>
    <col min="7" max="7" width="10" style="63" bestFit="1" customWidth="1"/>
    <col min="8" max="8" width="12.44140625" style="169" bestFit="1" customWidth="1"/>
    <col min="9" max="9" width="9.44140625" style="49"/>
    <col min="10" max="10" width="10" style="49" bestFit="1" customWidth="1"/>
    <col min="11" max="16384" width="9.44140625" style="49"/>
  </cols>
  <sheetData>
    <row r="1" spans="1:8">
      <c r="A1" s="76" t="str">
        <f>'LS CABLE'!A1</f>
        <v>Listino Febbraio26</v>
      </c>
      <c r="B1" s="134"/>
      <c r="C1" s="92"/>
      <c r="D1" s="1376" t="s">
        <v>11933</v>
      </c>
      <c r="E1" s="1377"/>
      <c r="F1" s="1377"/>
      <c r="G1" s="1377"/>
      <c r="H1" s="157"/>
    </row>
    <row r="2" spans="1:8" ht="13.8" thickBot="1">
      <c r="A2" s="64"/>
      <c r="B2" s="135"/>
      <c r="C2" s="93"/>
      <c r="D2" s="46"/>
      <c r="E2" s="85"/>
      <c r="F2" s="58"/>
      <c r="G2" s="57"/>
      <c r="H2" s="166" t="s">
        <v>190</v>
      </c>
    </row>
    <row r="3" spans="1:8" ht="25.8">
      <c r="A3" s="77" t="s">
        <v>1791</v>
      </c>
      <c r="B3" s="33"/>
      <c r="C3" s="69"/>
      <c r="D3" s="132"/>
      <c r="E3" s="16"/>
      <c r="F3" s="32"/>
      <c r="G3" s="59"/>
      <c r="H3" s="167"/>
    </row>
    <row r="4" spans="1:8" s="62" customFormat="1" ht="13.8">
      <c r="A4" s="78" t="s">
        <v>1588</v>
      </c>
      <c r="B4" s="131"/>
      <c r="C4" s="60" t="s">
        <v>217</v>
      </c>
      <c r="D4" s="70" t="s">
        <v>219</v>
      </c>
      <c r="E4" s="60" t="s">
        <v>490</v>
      </c>
      <c r="F4" s="61"/>
      <c r="G4" s="165" t="s">
        <v>189</v>
      </c>
      <c r="H4" s="170"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Febbraio26</v>
      </c>
      <c r="B1" s="134"/>
      <c r="C1" s="54"/>
      <c r="D1" s="1376" t="s">
        <v>11933</v>
      </c>
      <c r="E1" s="1377"/>
      <c r="F1" s="1377"/>
      <c r="G1" s="1377"/>
      <c r="H1" s="178"/>
    </row>
    <row r="2" spans="1:10" ht="13.8" thickBot="1">
      <c r="A2" s="64"/>
      <c r="B2" s="135"/>
      <c r="C2" s="56"/>
      <c r="D2" s="163"/>
      <c r="E2" s="85"/>
      <c r="F2" s="440"/>
      <c r="G2" s="518"/>
      <c r="H2" s="179" t="s">
        <v>190</v>
      </c>
    </row>
    <row r="3" spans="1:10" ht="25.8">
      <c r="A3" s="77" t="s">
        <v>14624</v>
      </c>
      <c r="B3" s="33"/>
      <c r="C3" s="656"/>
      <c r="D3" s="164"/>
      <c r="E3" s="16"/>
      <c r="F3" s="441"/>
      <c r="G3" s="519"/>
      <c r="H3" s="180"/>
    </row>
    <row r="4" spans="1:10" s="62" customFormat="1" ht="13.8">
      <c r="A4" s="797" t="s">
        <v>1588</v>
      </c>
      <c r="B4" s="437"/>
      <c r="C4" s="657" t="s">
        <v>217</v>
      </c>
      <c r="D4" s="658" t="s">
        <v>219</v>
      </c>
      <c r="E4" s="438" t="s">
        <v>490</v>
      </c>
      <c r="F4" s="442"/>
      <c r="G4" s="555" t="s">
        <v>189</v>
      </c>
      <c r="H4" s="229" t="s">
        <v>491</v>
      </c>
    </row>
    <row r="5" spans="1:10" ht="24" customHeight="1">
      <c r="A5" s="119" t="s">
        <v>14625</v>
      </c>
      <c r="B5" s="1185" t="s">
        <v>14626</v>
      </c>
      <c r="C5" s="119" t="s">
        <v>14627</v>
      </c>
      <c r="D5" s="119" t="s">
        <v>14628</v>
      </c>
      <c r="E5">
        <v>1</v>
      </c>
      <c r="F5"/>
      <c r="G5">
        <v>30</v>
      </c>
      <c r="H5" s="230">
        <f>IF(G5="","",G5-G5*COMPASS!$U$44)</f>
        <v>30</v>
      </c>
    </row>
    <row r="6" spans="1:10" ht="13.8">
      <c r="A6" s="119" t="s">
        <v>14629</v>
      </c>
      <c r="B6" s="1185" t="s">
        <v>14626</v>
      </c>
      <c r="C6" s="119" t="s">
        <v>14630</v>
      </c>
      <c r="D6" s="119" t="s">
        <v>14631</v>
      </c>
      <c r="E6">
        <v>1</v>
      </c>
      <c r="F6"/>
      <c r="G6">
        <v>40</v>
      </c>
      <c r="H6" s="230">
        <f>IF(G6="","",G6-G6*COMPASS!$U$44)</f>
        <v>40</v>
      </c>
    </row>
    <row r="7" spans="1:10" ht="13.8">
      <c r="A7" s="119" t="s">
        <v>14632</v>
      </c>
      <c r="B7" s="1185" t="s">
        <v>467</v>
      </c>
      <c r="C7" s="119" t="s">
        <v>14633</v>
      </c>
      <c r="D7" s="119" t="s">
        <v>14634</v>
      </c>
      <c r="E7">
        <v>1</v>
      </c>
      <c r="F7"/>
      <c r="G7">
        <v>104.5</v>
      </c>
      <c r="H7" s="230">
        <f>IF(G7="","",G7-G7*COMPASS!$U$44)</f>
        <v>104.5</v>
      </c>
      <c r="J7" s="52"/>
    </row>
    <row r="8" spans="1:10" ht="13.8">
      <c r="A8" s="119" t="s">
        <v>14635</v>
      </c>
      <c r="B8" s="1185" t="s">
        <v>467</v>
      </c>
      <c r="C8" s="119" t="s">
        <v>14636</v>
      </c>
      <c r="D8" s="119" t="s">
        <v>14637</v>
      </c>
      <c r="E8">
        <v>1</v>
      </c>
      <c r="F8"/>
      <c r="G8">
        <v>165</v>
      </c>
      <c r="H8" s="230">
        <f>IF(G8="","",G8-G8*COMPASS!$U$44)</f>
        <v>165</v>
      </c>
      <c r="J8" s="52"/>
    </row>
    <row r="9" spans="1:10" ht="13.8">
      <c r="A9" s="119" t="s">
        <v>14638</v>
      </c>
      <c r="B9" s="1185" t="s">
        <v>467</v>
      </c>
      <c r="C9" s="119" t="s">
        <v>14639</v>
      </c>
      <c r="D9" s="119" t="s">
        <v>14640</v>
      </c>
      <c r="E9">
        <v>1</v>
      </c>
      <c r="F9"/>
      <c r="G9">
        <v>15</v>
      </c>
      <c r="H9" s="230">
        <f>IF(G9="","",G9-G9*COMPASS!$U$44)</f>
        <v>15</v>
      </c>
    </row>
    <row r="10" spans="1:10" ht="13.8">
      <c r="A10" s="119" t="s">
        <v>14641</v>
      </c>
      <c r="B10" s="1185" t="s">
        <v>467</v>
      </c>
      <c r="C10" s="119" t="s">
        <v>14642</v>
      </c>
      <c r="D10" s="119" t="s">
        <v>14643</v>
      </c>
      <c r="E10">
        <v>1</v>
      </c>
      <c r="F10"/>
      <c r="G10">
        <v>5.5</v>
      </c>
      <c r="H10" s="230">
        <f>IF(G10="","",G10-G10*COMPASS!$U$44)</f>
        <v>5.5</v>
      </c>
    </row>
    <row r="11" spans="1:10" ht="13.8">
      <c r="A11" s="119" t="s">
        <v>14644</v>
      </c>
      <c r="B11" s="1185" t="s">
        <v>14626</v>
      </c>
      <c r="C11" s="119" t="s">
        <v>14645</v>
      </c>
      <c r="D11" s="119" t="s">
        <v>14646</v>
      </c>
      <c r="E11">
        <v>1</v>
      </c>
      <c r="F11"/>
      <c r="G11">
        <v>6.5</v>
      </c>
      <c r="H11" s="230">
        <f>IF(G11="","",G11-G11*COMPASS!$U$44)</f>
        <v>6.5</v>
      </c>
    </row>
    <row r="12" spans="1:10" ht="13.8">
      <c r="A12" s="119" t="s">
        <v>14647</v>
      </c>
      <c r="B12" s="1185" t="s">
        <v>467</v>
      </c>
      <c r="C12" s="119" t="s">
        <v>14648</v>
      </c>
      <c r="D12" s="119" t="s">
        <v>14649</v>
      </c>
      <c r="E12">
        <v>1</v>
      </c>
      <c r="F12"/>
      <c r="G12">
        <v>5.5</v>
      </c>
      <c r="H12" s="230">
        <f>IF(G12="","",G12-G12*COMPASS!$U$44)</f>
        <v>5.5</v>
      </c>
    </row>
    <row r="13" spans="1:10" ht="13.8">
      <c r="A13" s="119" t="s">
        <v>14650</v>
      </c>
      <c r="B13" s="1185" t="s">
        <v>467</v>
      </c>
      <c r="C13" s="119" t="s">
        <v>14651</v>
      </c>
      <c r="D13" s="119" t="s">
        <v>14652</v>
      </c>
      <c r="E13">
        <v>1</v>
      </c>
      <c r="F13"/>
      <c r="G13">
        <v>5</v>
      </c>
      <c r="H13" s="230">
        <f>IF(G13="","",G13-G13*COMPASS!$U$44)</f>
        <v>5</v>
      </c>
    </row>
    <row r="14" spans="1:10" ht="13.8">
      <c r="A14" s="119" t="s">
        <v>14653</v>
      </c>
      <c r="B14" s="1185" t="s">
        <v>14626</v>
      </c>
      <c r="C14" s="119" t="s">
        <v>14654</v>
      </c>
      <c r="D14" s="119" t="s">
        <v>14655</v>
      </c>
      <c r="E14">
        <v>1</v>
      </c>
      <c r="F14"/>
      <c r="G14">
        <v>3.5</v>
      </c>
      <c r="H14" s="230">
        <f>IF(G14="","",G14-G14*COMPASS!$U$44)</f>
        <v>3.5</v>
      </c>
    </row>
    <row r="15" spans="1:10" ht="13.8">
      <c r="A15" s="119" t="s">
        <v>14656</v>
      </c>
      <c r="B15" s="1185" t="s">
        <v>467</v>
      </c>
      <c r="C15" s="119" t="s">
        <v>14657</v>
      </c>
      <c r="D15" s="119" t="s">
        <v>14658</v>
      </c>
      <c r="E15">
        <v>1</v>
      </c>
      <c r="F15"/>
      <c r="G15">
        <v>87.75</v>
      </c>
      <c r="H15" s="230">
        <f>IF(G15="","",G15-G15*COMPASS!$U$44)</f>
        <v>87.75</v>
      </c>
    </row>
    <row r="16" spans="1:10" ht="13.8">
      <c r="A16" s="119" t="s">
        <v>14659</v>
      </c>
      <c r="B16" s="1185" t="s">
        <v>467</v>
      </c>
      <c r="C16" s="119" t="s">
        <v>14660</v>
      </c>
      <c r="D16" s="119" t="s">
        <v>14661</v>
      </c>
      <c r="E16">
        <v>1</v>
      </c>
      <c r="F16"/>
      <c r="G16">
        <v>132.5</v>
      </c>
      <c r="H16" s="230">
        <f>IF(G16="","",G16-G16*COMPASS!$U$44)</f>
        <v>132.5</v>
      </c>
    </row>
    <row r="17" spans="1:8" ht="13.8">
      <c r="A17" s="119" t="s">
        <v>14662</v>
      </c>
      <c r="B17" s="1185" t="s">
        <v>467</v>
      </c>
      <c r="C17" s="119" t="s">
        <v>14663</v>
      </c>
      <c r="D17" s="119" t="s">
        <v>14664</v>
      </c>
      <c r="E17">
        <v>1</v>
      </c>
      <c r="F17"/>
      <c r="G17">
        <v>116.4</v>
      </c>
      <c r="H17" s="230">
        <f>IF(G17="","",G17-G17*COMPASS!$U$44)</f>
        <v>116.4</v>
      </c>
    </row>
    <row r="18" spans="1:8" ht="13.8">
      <c r="A18" s="119" t="s">
        <v>14665</v>
      </c>
      <c r="B18" s="1185" t="s">
        <v>467</v>
      </c>
      <c r="C18" s="119" t="s">
        <v>14666</v>
      </c>
      <c r="D18" s="119" t="s">
        <v>14667</v>
      </c>
      <c r="E18">
        <v>1</v>
      </c>
      <c r="F18"/>
      <c r="G18">
        <v>162</v>
      </c>
      <c r="H18" s="230">
        <f>IF(G18="","",G18-G18*COMPASS!$U$44)</f>
        <v>162</v>
      </c>
    </row>
    <row r="19" spans="1:8" ht="13.8">
      <c r="A19" s="119" t="s">
        <v>14668</v>
      </c>
      <c r="B19" s="1185" t="s">
        <v>467</v>
      </c>
      <c r="C19" s="119" t="s">
        <v>14669</v>
      </c>
      <c r="D19" s="119" t="s">
        <v>14670</v>
      </c>
      <c r="E19">
        <v>1</v>
      </c>
      <c r="F19"/>
      <c r="G19">
        <v>178</v>
      </c>
      <c r="H19" s="230">
        <f>IF(G19="","",G19-G19*COMPASS!$U$44)</f>
        <v>178</v>
      </c>
    </row>
    <row r="20" spans="1:8" ht="13.8">
      <c r="A20" s="119" t="s">
        <v>14671</v>
      </c>
      <c r="B20" s="1185" t="s">
        <v>467</v>
      </c>
      <c r="C20" s="119" t="s">
        <v>14672</v>
      </c>
      <c r="D20" s="119" t="s">
        <v>14670</v>
      </c>
      <c r="E20">
        <v>1</v>
      </c>
      <c r="F20"/>
      <c r="G20">
        <v>201</v>
      </c>
      <c r="H20" s="230">
        <f>IF(G20="","",G20-G20*COMPASS!$U$44)</f>
        <v>201</v>
      </c>
    </row>
    <row r="21" spans="1:8" ht="13.8">
      <c r="A21" s="119" t="s">
        <v>14673</v>
      </c>
      <c r="B21" s="1185" t="s">
        <v>467</v>
      </c>
      <c r="C21" s="119" t="s">
        <v>14674</v>
      </c>
      <c r="D21" s="119" t="s">
        <v>14675</v>
      </c>
      <c r="E21">
        <v>1</v>
      </c>
      <c r="F21"/>
      <c r="G21">
        <v>290</v>
      </c>
      <c r="H21" s="230">
        <f>IF(G21="","",G21-G21*COMPASS!$U$44)</f>
        <v>290</v>
      </c>
    </row>
    <row r="22" spans="1:8" ht="13.8">
      <c r="A22" s="119" t="s">
        <v>14676</v>
      </c>
      <c r="B22" s="1185" t="s">
        <v>467</v>
      </c>
      <c r="C22" s="119" t="s">
        <v>14677</v>
      </c>
      <c r="D22" s="119" t="s">
        <v>14678</v>
      </c>
      <c r="E22">
        <v>1</v>
      </c>
      <c r="F22"/>
      <c r="G22">
        <v>230.5</v>
      </c>
      <c r="H22" s="230">
        <f>IF(G22="","",G22-G22*COMPASS!$U$44)</f>
        <v>230.5</v>
      </c>
    </row>
    <row r="23" spans="1:8" ht="13.8">
      <c r="A23" s="119" t="s">
        <v>14679</v>
      </c>
      <c r="B23" s="1185" t="s">
        <v>467</v>
      </c>
      <c r="C23" s="119" t="s">
        <v>14680</v>
      </c>
      <c r="D23" s="119" t="s">
        <v>14681</v>
      </c>
      <c r="E23">
        <v>1</v>
      </c>
      <c r="F23"/>
      <c r="G23">
        <v>380.7</v>
      </c>
      <c r="H23" s="230">
        <f>IF(G23="","",G23-G23*COMPASS!$U$44)</f>
        <v>380.7</v>
      </c>
    </row>
    <row r="24" spans="1:8" ht="13.8">
      <c r="A24" s="119" t="s">
        <v>14682</v>
      </c>
      <c r="B24" s="1185" t="s">
        <v>467</v>
      </c>
      <c r="C24" s="119" t="s">
        <v>14683</v>
      </c>
      <c r="D24" s="119" t="s">
        <v>14684</v>
      </c>
      <c r="E24">
        <v>1</v>
      </c>
      <c r="F24"/>
      <c r="G24">
        <v>402.5</v>
      </c>
      <c r="H24" s="230">
        <f>IF(G24="","",G24-G24*COMPASS!$U$44)</f>
        <v>402.5</v>
      </c>
    </row>
    <row r="25" spans="1:8" ht="13.8">
      <c r="A25" s="119" t="s">
        <v>14685</v>
      </c>
      <c r="B25" s="1185" t="s">
        <v>467</v>
      </c>
      <c r="C25" s="119" t="s">
        <v>14686</v>
      </c>
      <c r="D25" s="119" t="s">
        <v>14687</v>
      </c>
      <c r="E25">
        <v>1</v>
      </c>
      <c r="F25"/>
      <c r="G25">
        <v>99.35</v>
      </c>
      <c r="H25" s="230">
        <f>IF(G25="","",G25-G25*COMPASS!$U$44)</f>
        <v>99.35</v>
      </c>
    </row>
    <row r="26" spans="1:8" ht="13.8">
      <c r="A26" s="119" t="s">
        <v>14688</v>
      </c>
      <c r="B26" s="1185" t="s">
        <v>12339</v>
      </c>
      <c r="C26" s="119" t="s">
        <v>14689</v>
      </c>
      <c r="D26" s="119" t="s">
        <v>14690</v>
      </c>
      <c r="E26">
        <v>1</v>
      </c>
      <c r="F26"/>
      <c r="G26">
        <v>0</v>
      </c>
      <c r="H26" s="230">
        <f>IF(G26="","",G26-G26*COMPASS!$U$44)</f>
        <v>0</v>
      </c>
    </row>
    <row r="27" spans="1:8" ht="13.8">
      <c r="A27" s="119" t="s">
        <v>14691</v>
      </c>
      <c r="B27" s="1185" t="s">
        <v>467</v>
      </c>
      <c r="C27" s="119" t="s">
        <v>14692</v>
      </c>
      <c r="D27" s="119" t="s">
        <v>14693</v>
      </c>
      <c r="E27">
        <v>1</v>
      </c>
      <c r="F27"/>
      <c r="G27">
        <v>18.5</v>
      </c>
      <c r="H27" s="230">
        <f>IF(G27="","",G27-G27*COMPASS!$U$44)</f>
        <v>18.5</v>
      </c>
    </row>
    <row r="28" spans="1:8" ht="13.8">
      <c r="A28" s="119" t="s">
        <v>14694</v>
      </c>
      <c r="B28" s="1185" t="s">
        <v>467</v>
      </c>
      <c r="C28" s="119" t="s">
        <v>14695</v>
      </c>
      <c r="D28" s="119" t="s">
        <v>14696</v>
      </c>
      <c r="E28">
        <v>1</v>
      </c>
      <c r="F28"/>
      <c r="G28">
        <v>32.584269662921351</v>
      </c>
      <c r="H28" s="230">
        <f>IF(G28="","",G28-G28*COMPASS!$U$44)</f>
        <v>32.584269662921351</v>
      </c>
    </row>
    <row r="29" spans="1:8" ht="13.8">
      <c r="A29" s="119" t="s">
        <v>14697</v>
      </c>
      <c r="B29" s="1185" t="s">
        <v>467</v>
      </c>
      <c r="C29" s="119" t="s">
        <v>14698</v>
      </c>
      <c r="D29" s="119" t="s">
        <v>14699</v>
      </c>
      <c r="E29">
        <v>1</v>
      </c>
      <c r="F29"/>
      <c r="G29">
        <v>49.887640449438202</v>
      </c>
      <c r="H29" s="230">
        <f>IF(G29="","",G29-G29*COMPASS!$U$44)</f>
        <v>49.887640449438202</v>
      </c>
    </row>
    <row r="30" spans="1:8" ht="13.8">
      <c r="A30" s="119" t="s">
        <v>14700</v>
      </c>
      <c r="B30" s="1185" t="s">
        <v>467</v>
      </c>
      <c r="C30" s="119" t="s">
        <v>14701</v>
      </c>
      <c r="D30" s="119" t="s">
        <v>14702</v>
      </c>
      <c r="E30">
        <v>1</v>
      </c>
      <c r="F30"/>
      <c r="G30">
        <v>31</v>
      </c>
      <c r="H30" s="230">
        <f>IF(G30="","",G30-G30*COMPASS!$U$44)</f>
        <v>31</v>
      </c>
    </row>
    <row r="31" spans="1:8" ht="13.8">
      <c r="A31" s="119" t="s">
        <v>14703</v>
      </c>
      <c r="B31" s="1185" t="s">
        <v>467</v>
      </c>
      <c r="C31" s="119" t="s">
        <v>14704</v>
      </c>
      <c r="D31" s="119" t="s">
        <v>14705</v>
      </c>
      <c r="E31">
        <v>1</v>
      </c>
      <c r="F31"/>
      <c r="G31">
        <v>69</v>
      </c>
      <c r="H31" s="230">
        <f>IF(G31="","",G31-G31*COMPASS!$U$44)</f>
        <v>69</v>
      </c>
    </row>
    <row r="32" spans="1:8" ht="13.8">
      <c r="A32" s="119" t="s">
        <v>14706</v>
      </c>
      <c r="B32" s="1185" t="s">
        <v>467</v>
      </c>
      <c r="C32" s="119" t="s">
        <v>14707</v>
      </c>
      <c r="D32" s="119" t="s">
        <v>14708</v>
      </c>
      <c r="E32">
        <v>1</v>
      </c>
      <c r="F32"/>
      <c r="G32">
        <v>104.8314606741573</v>
      </c>
      <c r="H32" s="230">
        <f>IF(G32="","",G32-G32*COMPASS!$U$44)</f>
        <v>104.8314606741573</v>
      </c>
    </row>
    <row r="33" spans="1:8" ht="13.8">
      <c r="A33" s="119" t="s">
        <v>14709</v>
      </c>
      <c r="B33" s="1185" t="s">
        <v>467</v>
      </c>
      <c r="C33" s="119" t="s">
        <v>14710</v>
      </c>
      <c r="D33" s="119" t="s">
        <v>14711</v>
      </c>
      <c r="E33">
        <v>1</v>
      </c>
      <c r="F33"/>
      <c r="G33">
        <v>60.5</v>
      </c>
      <c r="H33" s="230">
        <f>IF(G33="","",G33-G33*COMPASS!$U$44)</f>
        <v>60.5</v>
      </c>
    </row>
    <row r="34" spans="1:8" ht="13.8">
      <c r="A34" s="119" t="s">
        <v>14712</v>
      </c>
      <c r="B34" s="1185" t="s">
        <v>467</v>
      </c>
      <c r="C34" s="119" t="s">
        <v>14713</v>
      </c>
      <c r="D34" s="119" t="s">
        <v>14714</v>
      </c>
      <c r="E34">
        <v>1</v>
      </c>
      <c r="F34"/>
      <c r="G34">
        <v>92.25</v>
      </c>
      <c r="H34" s="230">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63"/>
  <sheetViews>
    <sheetView zoomScale="70" workbookViewId="0">
      <pane ySplit="4" topLeftCell="A226" activePane="bottomLeft" state="frozen"/>
      <selection activeCell="X55" sqref="X55"/>
      <selection pane="bottomLeft" activeCell="H7" sqref="H7:H263"/>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Febbraio26</v>
      </c>
      <c r="B1" s="134"/>
      <c r="C1" s="54"/>
      <c r="D1" s="1376" t="s">
        <v>11933</v>
      </c>
      <c r="E1" s="1377"/>
      <c r="F1" s="1377"/>
      <c r="G1" s="1377"/>
      <c r="H1" s="178"/>
    </row>
    <row r="2" spans="1:10" ht="13.8" thickBot="1">
      <c r="A2" s="64"/>
      <c r="B2" s="135"/>
      <c r="C2" s="56"/>
      <c r="D2" s="163"/>
      <c r="E2" s="85"/>
      <c r="F2" s="440"/>
      <c r="G2" s="518"/>
      <c r="H2" s="179" t="s">
        <v>190</v>
      </c>
    </row>
    <row r="3" spans="1:10" ht="25.8">
      <c r="A3" s="77" t="s">
        <v>2642</v>
      </c>
      <c r="B3" s="33"/>
      <c r="C3" s="656"/>
      <c r="D3" s="164"/>
      <c r="E3" s="16"/>
      <c r="F3" s="441"/>
      <c r="G3" s="519"/>
      <c r="H3" s="180"/>
    </row>
    <row r="4" spans="1:10" s="62" customFormat="1" ht="13.8">
      <c r="A4" s="797" t="s">
        <v>1588</v>
      </c>
      <c r="B4" s="437"/>
      <c r="C4" s="657" t="s">
        <v>217</v>
      </c>
      <c r="D4" s="658" t="s">
        <v>219</v>
      </c>
      <c r="E4" s="438" t="s">
        <v>490</v>
      </c>
      <c r="F4" s="442"/>
      <c r="G4" s="555" t="s">
        <v>189</v>
      </c>
      <c r="H4" s="229" t="s">
        <v>491</v>
      </c>
    </row>
    <row r="5" spans="1:10" ht="24" customHeight="1">
      <c r="A5" s="1349" t="s">
        <v>15639</v>
      </c>
      <c r="B5" s="1295"/>
      <c r="C5" s="1296"/>
      <c r="D5" s="1297"/>
      <c r="E5" s="1296"/>
      <c r="F5" s="1298"/>
      <c r="G5" s="1296"/>
      <c r="H5" s="439" t="str">
        <f>IF(G5="","",G5-G5*[3]AGENCAVI!#REF!)</f>
        <v/>
      </c>
    </row>
    <row r="6" spans="1:10">
      <c r="A6" s="1299" t="s">
        <v>14318</v>
      </c>
      <c r="B6" s="1300"/>
      <c r="C6" s="1300"/>
      <c r="D6" s="1301"/>
      <c r="E6" s="1300"/>
      <c r="F6" s="1302"/>
      <c r="G6" s="1303"/>
      <c r="H6" s="439"/>
    </row>
    <row r="7" spans="1:10" ht="20.399999999999999">
      <c r="A7" s="1274" t="s">
        <v>14319</v>
      </c>
      <c r="B7" s="1275" t="s">
        <v>467</v>
      </c>
      <c r="C7" s="1276" t="s">
        <v>14320</v>
      </c>
      <c r="D7" s="1304" t="s">
        <v>14321</v>
      </c>
      <c r="E7" s="1278">
        <v>1</v>
      </c>
      <c r="F7" s="1305"/>
      <c r="G7" s="1280">
        <v>59.01</v>
      </c>
      <c r="H7" s="230">
        <f>IF(G7="","",G7-G7*COMPASS!$U$29)</f>
        <v>59.01</v>
      </c>
      <c r="J7" s="52"/>
    </row>
    <row r="8" spans="1:10" ht="20.399999999999999">
      <c r="A8" s="1274" t="s">
        <v>15037</v>
      </c>
      <c r="B8" s="1275" t="s">
        <v>467</v>
      </c>
      <c r="C8" s="1276" t="s">
        <v>15038</v>
      </c>
      <c r="D8" s="1304" t="s">
        <v>15039</v>
      </c>
      <c r="E8" s="1278">
        <v>1</v>
      </c>
      <c r="F8" s="1305"/>
      <c r="G8" s="1280">
        <v>65.099999999999994</v>
      </c>
      <c r="H8" s="230">
        <f>IF(G8="","",G8-G8*COMPASS!$U$29)</f>
        <v>65.099999999999994</v>
      </c>
      <c r="J8" s="52"/>
    </row>
    <row r="9" spans="1:10" ht="20.399999999999999">
      <c r="A9" s="1274" t="s">
        <v>14322</v>
      </c>
      <c r="B9" s="1306" t="s">
        <v>216</v>
      </c>
      <c r="C9" s="1276" t="s">
        <v>14323</v>
      </c>
      <c r="D9" s="1304" t="s">
        <v>14324</v>
      </c>
      <c r="E9" s="1278">
        <v>1</v>
      </c>
      <c r="F9" s="1305"/>
      <c r="G9" s="1280">
        <v>96</v>
      </c>
      <c r="H9" s="230">
        <f>IF(G9="","",G9-G9*COMPASS!$U$29)</f>
        <v>96</v>
      </c>
    </row>
    <row r="10" spans="1:10" ht="20.399999999999999">
      <c r="A10" s="1274" t="s">
        <v>15005</v>
      </c>
      <c r="B10" s="1275" t="s">
        <v>467</v>
      </c>
      <c r="C10" s="1276" t="s">
        <v>15640</v>
      </c>
      <c r="D10" s="1307" t="s">
        <v>15006</v>
      </c>
      <c r="E10" s="1278">
        <v>1</v>
      </c>
      <c r="F10" s="1308" t="s">
        <v>6984</v>
      </c>
      <c r="G10" s="1280">
        <v>87.64</v>
      </c>
      <c r="H10" s="230">
        <f>IF(G10="","",G10-G10*COMPASS!$U$29)</f>
        <v>87.64</v>
      </c>
    </row>
    <row r="11" spans="1:10">
      <c r="A11" s="1299" t="s">
        <v>15641</v>
      </c>
      <c r="B11" s="1300"/>
      <c r="C11" s="1300"/>
      <c r="D11" s="1301"/>
      <c r="E11" s="1300"/>
      <c r="F11" s="1302"/>
      <c r="G11" s="1309"/>
      <c r="H11" s="230" t="str">
        <f>IF(G11="","",G11-G11*COMPASS!$U$29)</f>
        <v/>
      </c>
    </row>
    <row r="12" spans="1:10" ht="20.399999999999999">
      <c r="A12" s="1310" t="s">
        <v>16425</v>
      </c>
      <c r="B12" s="1275" t="s">
        <v>467</v>
      </c>
      <c r="C12" s="1276" t="s">
        <v>16426</v>
      </c>
      <c r="D12" s="1304" t="s">
        <v>16427</v>
      </c>
      <c r="E12" s="1311">
        <v>1</v>
      </c>
      <c r="F12" s="1312"/>
      <c r="G12" s="1280">
        <v>60.62</v>
      </c>
      <c r="H12" s="230">
        <f>IF(G12="","",G12-G12*COMPASS!$U$29)</f>
        <v>60.62</v>
      </c>
    </row>
    <row r="13" spans="1:10" ht="20.399999999999999">
      <c r="A13" s="1310" t="s">
        <v>16269</v>
      </c>
      <c r="B13" s="1275" t="s">
        <v>467</v>
      </c>
      <c r="C13" s="1276" t="s">
        <v>16270</v>
      </c>
      <c r="D13" s="1313" t="s">
        <v>16428</v>
      </c>
      <c r="E13" s="1311">
        <v>1</v>
      </c>
      <c r="F13" s="1314"/>
      <c r="G13" s="1280">
        <v>72.75</v>
      </c>
      <c r="H13" s="230">
        <f>IF(G13="","",G13-G13*COMPASS!$U$29)</f>
        <v>72.75</v>
      </c>
    </row>
    <row r="14" spans="1:10" ht="20.399999999999999">
      <c r="A14" s="1310" t="s">
        <v>16271</v>
      </c>
      <c r="B14" s="1275" t="s">
        <v>467</v>
      </c>
      <c r="C14" s="1276" t="s">
        <v>16272</v>
      </c>
      <c r="D14" s="1313" t="s">
        <v>16546</v>
      </c>
      <c r="E14" s="1311">
        <v>1</v>
      </c>
      <c r="F14" s="1314"/>
      <c r="G14" s="1280">
        <v>91.82</v>
      </c>
      <c r="H14" s="230">
        <f>IF(G14="","",G14-G14*COMPASS!$U$29)</f>
        <v>91.82</v>
      </c>
    </row>
    <row r="15" spans="1:10" ht="20.399999999999999">
      <c r="A15" s="1310" t="s">
        <v>16273</v>
      </c>
      <c r="B15" s="1275" t="s">
        <v>467</v>
      </c>
      <c r="C15" s="1276" t="s">
        <v>16274</v>
      </c>
      <c r="D15" s="1313" t="s">
        <v>16429</v>
      </c>
      <c r="E15" s="1311">
        <v>1</v>
      </c>
      <c r="F15" s="1305"/>
      <c r="G15" s="1280">
        <v>100.16</v>
      </c>
      <c r="H15" s="230">
        <f>IF(G15="","",G15-G15*COMPASS!$U$29)</f>
        <v>100.16</v>
      </c>
    </row>
    <row r="16" spans="1:10" ht="20.399999999999999">
      <c r="A16" s="1274" t="s">
        <v>16424</v>
      </c>
      <c r="B16" s="1275" t="s">
        <v>467</v>
      </c>
      <c r="C16" s="1276" t="s">
        <v>16275</v>
      </c>
      <c r="D16" s="1315" t="s">
        <v>16547</v>
      </c>
      <c r="E16" s="1278">
        <v>1</v>
      </c>
      <c r="F16" s="1305"/>
      <c r="G16" s="1280">
        <v>116.86</v>
      </c>
      <c r="H16" s="230">
        <f>IF(G16="","",G16-G16*COMPASS!$U$29)</f>
        <v>116.86</v>
      </c>
    </row>
    <row r="17" spans="1:8" ht="20.399999999999999">
      <c r="A17" s="1310" t="s">
        <v>15642</v>
      </c>
      <c r="B17" s="1275" t="s">
        <v>467</v>
      </c>
      <c r="C17" s="1276" t="s">
        <v>15643</v>
      </c>
      <c r="D17" s="1313" t="s">
        <v>16548</v>
      </c>
      <c r="E17" s="1311">
        <v>1</v>
      </c>
      <c r="F17" s="1308" t="s">
        <v>10968</v>
      </c>
      <c r="G17" s="1280">
        <v>143.05000000000001</v>
      </c>
      <c r="H17" s="230">
        <f>IF(G17="","",G17-G17*COMPASS!$U$29)</f>
        <v>143.05000000000001</v>
      </c>
    </row>
    <row r="18" spans="1:8" ht="20.399999999999999">
      <c r="A18" s="1310" t="s">
        <v>15644</v>
      </c>
      <c r="B18" s="1275" t="s">
        <v>216</v>
      </c>
      <c r="C18" s="1276" t="s">
        <v>15645</v>
      </c>
      <c r="D18" s="1313" t="s">
        <v>16549</v>
      </c>
      <c r="E18" s="1311">
        <v>1</v>
      </c>
      <c r="F18" s="1305"/>
      <c r="G18" s="1280">
        <v>199.07</v>
      </c>
      <c r="H18" s="230">
        <f>IF(G18="","",G18-G18*COMPASS!$U$29)</f>
        <v>199.07</v>
      </c>
    </row>
    <row r="19" spans="1:8" ht="20.399999999999999">
      <c r="A19" s="1310" t="s">
        <v>15023</v>
      </c>
      <c r="B19" s="1275" t="s">
        <v>467</v>
      </c>
      <c r="C19" s="1276" t="s">
        <v>15024</v>
      </c>
      <c r="D19" s="1313" t="s">
        <v>16550</v>
      </c>
      <c r="E19" s="1311">
        <v>1</v>
      </c>
      <c r="F19" s="1314"/>
      <c r="G19" s="1280">
        <v>149.62</v>
      </c>
      <c r="H19" s="230">
        <f>IF(G19="","",G19-G19*COMPASS!$U$29)</f>
        <v>149.62</v>
      </c>
    </row>
    <row r="20" spans="1:8" ht="20.399999999999999">
      <c r="A20" s="1310" t="s">
        <v>16541</v>
      </c>
      <c r="B20" s="1306" t="s">
        <v>467</v>
      </c>
      <c r="C20" s="1276" t="s">
        <v>16542</v>
      </c>
      <c r="D20" s="1313" t="s">
        <v>16551</v>
      </c>
      <c r="E20" s="1311">
        <v>1</v>
      </c>
      <c r="F20" s="1312"/>
      <c r="G20" s="1280">
        <v>247.74</v>
      </c>
      <c r="H20" s="230">
        <f>IF(G20="","",G20-G20*COMPASS!$U$29)</f>
        <v>247.74</v>
      </c>
    </row>
    <row r="21" spans="1:8">
      <c r="A21" s="1299" t="s">
        <v>14325</v>
      </c>
      <c r="B21" s="1316"/>
      <c r="C21" s="1317"/>
      <c r="D21" s="1318"/>
      <c r="E21" s="1299"/>
      <c r="F21" s="1319"/>
      <c r="G21" s="1309"/>
      <c r="H21" s="230" t="str">
        <f>IF(G21="","",G21-G21*COMPASS!$U$29)</f>
        <v/>
      </c>
    </row>
    <row r="22" spans="1:8" ht="20.399999999999999">
      <c r="A22" s="1320" t="s">
        <v>14326</v>
      </c>
      <c r="B22" s="1306" t="s">
        <v>216</v>
      </c>
      <c r="C22" s="1276" t="s">
        <v>14327</v>
      </c>
      <c r="D22" s="1304" t="s">
        <v>14328</v>
      </c>
      <c r="E22" s="1311">
        <v>1</v>
      </c>
      <c r="F22" s="1279"/>
      <c r="G22" s="1280">
        <v>106.16</v>
      </c>
      <c r="H22" s="230">
        <f>IF(G22="","",G22-G22*COMPASS!$U$29)</f>
        <v>106.16</v>
      </c>
    </row>
    <row r="23" spans="1:8">
      <c r="A23" s="1299" t="s">
        <v>14329</v>
      </c>
      <c r="B23" s="1316"/>
      <c r="C23" s="1317"/>
      <c r="D23" s="1318"/>
      <c r="E23" s="1299"/>
      <c r="F23" s="1319"/>
      <c r="G23" s="1309"/>
      <c r="H23" s="230" t="str">
        <f>IF(G23="","",G23-G23*COMPASS!$U$29)</f>
        <v/>
      </c>
    </row>
    <row r="24" spans="1:8" ht="20.399999999999999">
      <c r="A24" s="1274" t="s">
        <v>14330</v>
      </c>
      <c r="B24" s="1275" t="s">
        <v>216</v>
      </c>
      <c r="C24" s="1276" t="s">
        <v>14331</v>
      </c>
      <c r="D24" s="1315" t="s">
        <v>14332</v>
      </c>
      <c r="E24" s="1278">
        <v>1</v>
      </c>
      <c r="F24" s="1314"/>
      <c r="G24" s="1280">
        <v>159.74</v>
      </c>
      <c r="H24" s="230">
        <f>IF(G24="","",G24-G24*COMPASS!$U$29)</f>
        <v>159.74</v>
      </c>
    </row>
    <row r="25" spans="1:8" ht="20.399999999999999">
      <c r="A25" s="1320" t="s">
        <v>14333</v>
      </c>
      <c r="B25" s="1306" t="s">
        <v>571</v>
      </c>
      <c r="C25" s="1276" t="s">
        <v>14334</v>
      </c>
      <c r="D25" s="1307" t="s">
        <v>14335</v>
      </c>
      <c r="E25" s="1278">
        <v>1</v>
      </c>
      <c r="F25" s="1305"/>
      <c r="G25" s="1280">
        <v>309.68</v>
      </c>
      <c r="H25" s="230">
        <f>IF(G25="","",G25-G25*COMPASS!$U$29)</f>
        <v>309.68</v>
      </c>
    </row>
    <row r="26" spans="1:8" ht="20.399999999999999">
      <c r="A26" s="1320" t="s">
        <v>14336</v>
      </c>
      <c r="B26" s="1306" t="s">
        <v>571</v>
      </c>
      <c r="C26" s="1276" t="s">
        <v>14337</v>
      </c>
      <c r="D26" s="1307" t="s">
        <v>14338</v>
      </c>
      <c r="E26" s="1278">
        <v>1</v>
      </c>
      <c r="F26" s="1314"/>
      <c r="G26" s="1280">
        <v>486.64</v>
      </c>
      <c r="H26" s="230">
        <f>IF(G26="","",G26-G26*COMPASS!$U$29)</f>
        <v>486.64</v>
      </c>
    </row>
    <row r="27" spans="1:8" ht="20.399999999999999">
      <c r="A27" s="1320" t="s">
        <v>14339</v>
      </c>
      <c r="B27" s="1275" t="s">
        <v>467</v>
      </c>
      <c r="C27" s="1276" t="s">
        <v>14340</v>
      </c>
      <c r="D27" s="1307" t="s">
        <v>16552</v>
      </c>
      <c r="E27" s="1311">
        <v>1</v>
      </c>
      <c r="F27" s="1314"/>
      <c r="G27" s="1280">
        <v>796.24</v>
      </c>
      <c r="H27" s="230">
        <f>IF(G27="","",G27-G27*COMPASS!$U$29)</f>
        <v>796.24</v>
      </c>
    </row>
    <row r="28" spans="1:8">
      <c r="A28" s="1299" t="s">
        <v>14341</v>
      </c>
      <c r="B28" s="1316"/>
      <c r="C28" s="1317"/>
      <c r="D28" s="1318"/>
      <c r="E28" s="1299"/>
      <c r="F28" s="1319"/>
      <c r="G28" s="1309"/>
      <c r="H28" s="230" t="str">
        <f>IF(G28="","",G28-G28*COMPASS!$U$29)</f>
        <v/>
      </c>
    </row>
    <row r="29" spans="1:8" ht="20.399999999999999">
      <c r="A29" s="1274" t="s">
        <v>16058</v>
      </c>
      <c r="B29" s="1275" t="s">
        <v>216</v>
      </c>
      <c r="C29" s="1276" t="s">
        <v>16059</v>
      </c>
      <c r="D29" s="1307" t="s">
        <v>16553</v>
      </c>
      <c r="E29" s="1278">
        <v>1</v>
      </c>
      <c r="F29" s="1308" t="s">
        <v>6984</v>
      </c>
      <c r="G29" s="1280">
        <v>247.74</v>
      </c>
      <c r="H29" s="230">
        <f>IF(G29="","",G29-G29*COMPASS!$U$29)</f>
        <v>247.74</v>
      </c>
    </row>
    <row r="30" spans="1:8" ht="20.399999999999999">
      <c r="A30" s="1274" t="s">
        <v>15646</v>
      </c>
      <c r="B30" s="1275" t="s">
        <v>216</v>
      </c>
      <c r="C30" s="1276" t="s">
        <v>15647</v>
      </c>
      <c r="D30" s="1307" t="s">
        <v>16554</v>
      </c>
      <c r="E30" s="1278">
        <v>1</v>
      </c>
      <c r="F30" s="1314"/>
      <c r="G30" s="1280">
        <v>353.92</v>
      </c>
      <c r="H30" s="230">
        <f>IF(G30="","",G30-G30*COMPASS!$U$29)</f>
        <v>353.92</v>
      </c>
    </row>
    <row r="31" spans="1:8" ht="20.399999999999999">
      <c r="A31" s="1274" t="s">
        <v>16276</v>
      </c>
      <c r="B31" s="1275" t="s">
        <v>216</v>
      </c>
      <c r="C31" s="1276" t="s">
        <v>16277</v>
      </c>
      <c r="D31" s="1307" t="s">
        <v>16278</v>
      </c>
      <c r="E31" s="1278">
        <v>1</v>
      </c>
      <c r="F31" s="1314"/>
      <c r="G31" s="1280">
        <v>309.68</v>
      </c>
      <c r="H31" s="230">
        <f>IF(G31="","",G31-G31*COMPASS!$U$29)</f>
        <v>309.68</v>
      </c>
    </row>
    <row r="32" spans="1:8" ht="30.6">
      <c r="A32" s="1274" t="s">
        <v>14342</v>
      </c>
      <c r="B32" s="1275" t="s">
        <v>467</v>
      </c>
      <c r="C32" s="1276" t="s">
        <v>14343</v>
      </c>
      <c r="D32" s="1307" t="s">
        <v>16555</v>
      </c>
      <c r="E32" s="1278">
        <v>1</v>
      </c>
      <c r="F32" s="1314"/>
      <c r="G32" s="1280">
        <v>575.12</v>
      </c>
      <c r="H32" s="230">
        <f>IF(G32="","",G32-G32*COMPASS!$U$29)</f>
        <v>575.12</v>
      </c>
    </row>
    <row r="33" spans="1:8">
      <c r="A33" s="1299" t="s">
        <v>16430</v>
      </c>
      <c r="B33" s="1316"/>
      <c r="C33" s="1317"/>
      <c r="D33" s="1318"/>
      <c r="E33" s="1299"/>
      <c r="F33" s="1319"/>
      <c r="G33" s="1309"/>
      <c r="H33" s="230" t="str">
        <f>IF(G33="","",G33-G33*COMPASS!$U$29)</f>
        <v/>
      </c>
    </row>
    <row r="34" spans="1:8" ht="20.399999999999999">
      <c r="A34" s="1274" t="s">
        <v>16431</v>
      </c>
      <c r="B34" s="1275" t="s">
        <v>467</v>
      </c>
      <c r="C34" s="1276" t="s">
        <v>16432</v>
      </c>
      <c r="D34" s="1307" t="s">
        <v>16433</v>
      </c>
      <c r="E34" s="1278">
        <v>1</v>
      </c>
      <c r="F34" s="1314"/>
      <c r="G34" s="1280">
        <v>180.69</v>
      </c>
      <c r="H34" s="230">
        <f>IF(G34="","",G34-G34*COMPASS!$U$29)</f>
        <v>180.69</v>
      </c>
    </row>
    <row r="35" spans="1:8">
      <c r="A35" s="1321" t="s">
        <v>14344</v>
      </c>
      <c r="B35" s="1322"/>
      <c r="C35" s="1323"/>
      <c r="D35" s="1324"/>
      <c r="E35" s="1325"/>
      <c r="F35" s="1326"/>
      <c r="G35" s="1327"/>
      <c r="H35" s="230" t="str">
        <f>IF(G35="","",G35-G35*COMPASS!$U$29)</f>
        <v/>
      </c>
    </row>
    <row r="36" spans="1:8">
      <c r="A36" s="1299" t="s">
        <v>14345</v>
      </c>
      <c r="B36" s="1316"/>
      <c r="C36" s="1317"/>
      <c r="D36" s="1318"/>
      <c r="E36" s="1299"/>
      <c r="F36" s="1319"/>
      <c r="G36" s="1309"/>
      <c r="H36" s="230" t="str">
        <f>IF(G36="","",G36-G36*COMPASS!$U$29)</f>
        <v/>
      </c>
    </row>
    <row r="37" spans="1:8" ht="20.399999999999999">
      <c r="A37" s="1274" t="s">
        <v>14346</v>
      </c>
      <c r="B37" s="1275" t="s">
        <v>216</v>
      </c>
      <c r="C37" s="1276" t="s">
        <v>14347</v>
      </c>
      <c r="D37" s="1315" t="s">
        <v>14348</v>
      </c>
      <c r="E37" s="1278">
        <v>1</v>
      </c>
      <c r="F37" s="1314"/>
      <c r="G37" s="1280">
        <v>33.39</v>
      </c>
      <c r="H37" s="230">
        <f>IF(G37="","",G37-G37*COMPASS!$U$29)</f>
        <v>33.39</v>
      </c>
    </row>
    <row r="38" spans="1:8" ht="20.399999999999999">
      <c r="A38" s="1274" t="s">
        <v>14349</v>
      </c>
      <c r="B38" s="1275" t="s">
        <v>216</v>
      </c>
      <c r="C38" s="1276" t="s">
        <v>14350</v>
      </c>
      <c r="D38" s="1315" t="s">
        <v>14351</v>
      </c>
      <c r="E38" s="1278">
        <v>1</v>
      </c>
      <c r="F38" s="1314"/>
      <c r="G38" s="1280">
        <v>43.41</v>
      </c>
      <c r="H38" s="230">
        <f>IF(G38="","",G38-G38*COMPASS!$U$29)</f>
        <v>43.41</v>
      </c>
    </row>
    <row r="39" spans="1:8" ht="20.399999999999999">
      <c r="A39" s="1274" t="s">
        <v>15648</v>
      </c>
      <c r="B39" s="1275" t="s">
        <v>216</v>
      </c>
      <c r="C39" s="1276" t="s">
        <v>15649</v>
      </c>
      <c r="D39" s="1315" t="s">
        <v>15650</v>
      </c>
      <c r="E39" s="1278">
        <v>1</v>
      </c>
      <c r="F39" s="1314"/>
      <c r="G39" s="1280">
        <v>58.43</v>
      </c>
      <c r="H39" s="230">
        <f>IF(G39="","",G39-G39*COMPASS!$U$29)</f>
        <v>58.43</v>
      </c>
    </row>
    <row r="40" spans="1:8" ht="20.399999999999999">
      <c r="A40" s="1274" t="s">
        <v>15651</v>
      </c>
      <c r="B40" s="1275" t="s">
        <v>216</v>
      </c>
      <c r="C40" s="1276" t="s">
        <v>15652</v>
      </c>
      <c r="D40" s="1315" t="s">
        <v>15653</v>
      </c>
      <c r="E40" s="1278">
        <v>1</v>
      </c>
      <c r="F40" s="1314"/>
      <c r="G40" s="1280">
        <v>56.26</v>
      </c>
      <c r="H40" s="230">
        <f>IF(G40="","",G40-G40*COMPASS!$U$29)</f>
        <v>56.26</v>
      </c>
    </row>
    <row r="41" spans="1:8">
      <c r="A41" s="1299" t="s">
        <v>16556</v>
      </c>
      <c r="B41" s="1316"/>
      <c r="C41" s="1317"/>
      <c r="D41" s="1318"/>
      <c r="E41" s="1299"/>
      <c r="F41" s="1319"/>
      <c r="G41" s="1309"/>
      <c r="H41" s="230" t="str">
        <f>IF(G41="","",G41-G41*COMPASS!$U$29)</f>
        <v/>
      </c>
    </row>
    <row r="42" spans="1:8" ht="30.6">
      <c r="A42" s="1274" t="s">
        <v>14352</v>
      </c>
      <c r="B42" s="1306" t="s">
        <v>216</v>
      </c>
      <c r="C42" s="1276" t="s">
        <v>14353</v>
      </c>
      <c r="D42" s="1315" t="s">
        <v>14354</v>
      </c>
      <c r="E42" s="1278">
        <v>1</v>
      </c>
      <c r="F42" s="1314"/>
      <c r="G42" s="1280">
        <v>48.15</v>
      </c>
      <c r="H42" s="230">
        <f>IF(G42="","",G42-G42*COMPASS!$U$29)</f>
        <v>48.15</v>
      </c>
    </row>
    <row r="43" spans="1:8" ht="20.399999999999999">
      <c r="A43" s="1274" t="s">
        <v>16434</v>
      </c>
      <c r="B43" s="1306" t="s">
        <v>216</v>
      </c>
      <c r="C43" s="1276" t="s">
        <v>16435</v>
      </c>
      <c r="D43" s="1315" t="s">
        <v>16436</v>
      </c>
      <c r="E43" s="1278">
        <v>1</v>
      </c>
      <c r="F43" s="1314"/>
      <c r="G43" s="1280">
        <v>65.39</v>
      </c>
      <c r="H43" s="230">
        <f>IF(G43="","",G43-G43*COMPASS!$U$29)</f>
        <v>65.39</v>
      </c>
    </row>
    <row r="44" spans="1:8">
      <c r="A44" s="1274" t="s">
        <v>14355</v>
      </c>
      <c r="B44" s="1306" t="s">
        <v>216</v>
      </c>
      <c r="C44" s="1276" t="s">
        <v>14356</v>
      </c>
      <c r="D44" s="1315" t="s">
        <v>14357</v>
      </c>
      <c r="E44" s="1278">
        <v>1</v>
      </c>
      <c r="F44" s="1314"/>
      <c r="G44" s="1280">
        <v>48.15</v>
      </c>
      <c r="H44" s="230">
        <f>IF(G44="","",G44-G44*COMPASS!$U$29)</f>
        <v>48.15</v>
      </c>
    </row>
    <row r="45" spans="1:8">
      <c r="A45" s="1274" t="s">
        <v>16279</v>
      </c>
      <c r="B45" s="1306" t="s">
        <v>216</v>
      </c>
      <c r="C45" s="1276" t="s">
        <v>16280</v>
      </c>
      <c r="D45" s="1315" t="s">
        <v>16281</v>
      </c>
      <c r="E45" s="1278">
        <v>1</v>
      </c>
      <c r="F45" s="1314"/>
      <c r="G45" s="1280">
        <v>15.95</v>
      </c>
      <c r="H45" s="230">
        <f>IF(G45="","",G45-G45*COMPASS!$U$29)</f>
        <v>15.95</v>
      </c>
    </row>
    <row r="46" spans="1:8">
      <c r="A46" s="1299" t="s">
        <v>14358</v>
      </c>
      <c r="B46" s="1316"/>
      <c r="C46" s="1317"/>
      <c r="D46" s="1318"/>
      <c r="E46" s="1299"/>
      <c r="F46" s="1319"/>
      <c r="G46" s="1309"/>
      <c r="H46" s="230" t="str">
        <f>IF(G46="","",G46-G46*COMPASS!$U$29)</f>
        <v/>
      </c>
    </row>
    <row r="47" spans="1:8" ht="20.399999999999999">
      <c r="A47" s="1274" t="s">
        <v>16415</v>
      </c>
      <c r="B47" s="1275" t="s">
        <v>467</v>
      </c>
      <c r="C47" s="1276" t="s">
        <v>14359</v>
      </c>
      <c r="D47" s="1315" t="s">
        <v>16416</v>
      </c>
      <c r="E47" s="1278">
        <v>1</v>
      </c>
      <c r="F47" s="1328"/>
      <c r="G47" s="1280">
        <v>49.05</v>
      </c>
      <c r="H47" s="230">
        <f>IF(G47="","",G47-G47*COMPASS!$U$29)</f>
        <v>49.05</v>
      </c>
    </row>
    <row r="48" spans="1:8" ht="13.8">
      <c r="A48" s="1294" t="s">
        <v>14369</v>
      </c>
      <c r="B48" s="1295"/>
      <c r="C48" s="1296"/>
      <c r="D48" s="1297"/>
      <c r="E48" s="1296"/>
      <c r="F48" s="1298"/>
      <c r="G48" s="1329"/>
      <c r="H48" s="230" t="str">
        <f>IF(G48="","",G48-G48*COMPASS!$U$29)</f>
        <v/>
      </c>
    </row>
    <row r="49" spans="1:8">
      <c r="A49" s="1321" t="s">
        <v>14370</v>
      </c>
      <c r="B49" s="1322"/>
      <c r="C49" s="1323"/>
      <c r="D49" s="1324"/>
      <c r="E49" s="1325"/>
      <c r="F49" s="1326"/>
      <c r="G49" s="1330"/>
      <c r="H49" s="230" t="str">
        <f>IF(G49="","",G49-G49*COMPASS!$U$29)</f>
        <v/>
      </c>
    </row>
    <row r="50" spans="1:8">
      <c r="A50" s="1299" t="s">
        <v>16437</v>
      </c>
      <c r="B50" s="1316"/>
      <c r="C50" s="1317"/>
      <c r="D50" s="1318"/>
      <c r="E50" s="1299"/>
      <c r="F50" s="1319"/>
      <c r="G50" s="1331"/>
      <c r="H50" s="230" t="str">
        <f>IF(G50="","",G50-G50*COMPASS!$U$29)</f>
        <v/>
      </c>
    </row>
    <row r="51" spans="1:8" ht="20.399999999999999">
      <c r="A51" s="1320" t="s">
        <v>16060</v>
      </c>
      <c r="B51" s="1306" t="s">
        <v>571</v>
      </c>
      <c r="C51" s="1276" t="s">
        <v>16061</v>
      </c>
      <c r="D51" s="1332" t="s">
        <v>16062</v>
      </c>
      <c r="E51" s="1311">
        <v>1</v>
      </c>
      <c r="F51" s="1314"/>
      <c r="G51" s="1280">
        <v>16.27</v>
      </c>
      <c r="H51" s="230">
        <f>IF(G51="","",G51-G51*COMPASS!$U$29)</f>
        <v>16.27</v>
      </c>
    </row>
    <row r="52" spans="1:8" ht="20.399999999999999">
      <c r="A52" s="1320" t="s">
        <v>16438</v>
      </c>
      <c r="B52" s="1306" t="s">
        <v>467</v>
      </c>
      <c r="C52" s="1276" t="s">
        <v>16439</v>
      </c>
      <c r="D52" s="1332" t="s">
        <v>16440</v>
      </c>
      <c r="E52" s="1311">
        <v>1</v>
      </c>
      <c r="F52" s="1314"/>
      <c r="G52" s="1280">
        <v>10.42</v>
      </c>
      <c r="H52" s="230">
        <f>IF(G52="","",G52-G52*COMPASS!$U$29)</f>
        <v>10.42</v>
      </c>
    </row>
    <row r="53" spans="1:8" ht="20.399999999999999">
      <c r="A53" s="1320" t="s">
        <v>16441</v>
      </c>
      <c r="B53" s="1306" t="s">
        <v>467</v>
      </c>
      <c r="C53" s="1276" t="s">
        <v>16442</v>
      </c>
      <c r="D53" s="1332" t="s">
        <v>16443</v>
      </c>
      <c r="E53" s="1311">
        <v>1</v>
      </c>
      <c r="F53" s="1314"/>
      <c r="G53" s="1280">
        <v>15.01</v>
      </c>
      <c r="H53" s="230">
        <f>IF(G53="","",G53-G53*COMPASS!$U$29)</f>
        <v>15.01</v>
      </c>
    </row>
    <row r="54" spans="1:8" ht="20.399999999999999">
      <c r="A54" s="1320" t="s">
        <v>14374</v>
      </c>
      <c r="B54" s="1306" t="s">
        <v>467</v>
      </c>
      <c r="C54" s="1276" t="s">
        <v>14375</v>
      </c>
      <c r="D54" s="1304" t="s">
        <v>14376</v>
      </c>
      <c r="E54" s="1311">
        <v>1</v>
      </c>
      <c r="F54" s="1314"/>
      <c r="G54" s="1280">
        <v>37.57</v>
      </c>
      <c r="H54" s="230">
        <f>IF(G54="","",G54-G54*COMPASS!$U$29)</f>
        <v>37.57</v>
      </c>
    </row>
    <row r="55" spans="1:8" ht="20.399999999999999">
      <c r="A55" s="1320" t="s">
        <v>14377</v>
      </c>
      <c r="B55" s="1306" t="s">
        <v>467</v>
      </c>
      <c r="C55" s="1276" t="s">
        <v>14378</v>
      </c>
      <c r="D55" s="1304" t="s">
        <v>14379</v>
      </c>
      <c r="E55" s="1311">
        <v>1</v>
      </c>
      <c r="F55" s="1314"/>
      <c r="G55" s="1280">
        <v>55.1</v>
      </c>
      <c r="H55" s="230">
        <f>IF(G55="","",G55-G55*COMPASS!$U$29)</f>
        <v>55.1</v>
      </c>
    </row>
    <row r="56" spans="1:8" ht="20.399999999999999">
      <c r="A56" s="1320" t="s">
        <v>14401</v>
      </c>
      <c r="B56" s="1306" t="s">
        <v>467</v>
      </c>
      <c r="C56" s="1276" t="s">
        <v>14402</v>
      </c>
      <c r="D56" s="1332" t="s">
        <v>14403</v>
      </c>
      <c r="E56" s="1311">
        <v>1</v>
      </c>
      <c r="F56" s="1314"/>
      <c r="G56" s="1280">
        <v>105.17</v>
      </c>
      <c r="H56" s="230">
        <f>IF(G56="","",G56-G56*COMPASS!$U$29)</f>
        <v>105.17</v>
      </c>
    </row>
    <row r="57" spans="1:8" ht="20.399999999999999">
      <c r="A57" s="1320" t="s">
        <v>14404</v>
      </c>
      <c r="B57" s="1306" t="s">
        <v>467</v>
      </c>
      <c r="C57" s="1276" t="s">
        <v>14405</v>
      </c>
      <c r="D57" s="1332" t="s">
        <v>14406</v>
      </c>
      <c r="E57" s="1311">
        <v>1</v>
      </c>
      <c r="F57" s="1314"/>
      <c r="G57" s="1280">
        <v>50</v>
      </c>
      <c r="H57" s="230">
        <f>IF(G57="","",G57-G57*COMPASS!$U$29)</f>
        <v>50</v>
      </c>
    </row>
    <row r="58" spans="1:8" ht="20.399999999999999">
      <c r="A58" s="1320" t="s">
        <v>14407</v>
      </c>
      <c r="B58" s="1306" t="s">
        <v>467</v>
      </c>
      <c r="C58" s="1276" t="s">
        <v>14408</v>
      </c>
      <c r="D58" s="1332" t="s">
        <v>14409</v>
      </c>
      <c r="E58" s="1311">
        <v>1</v>
      </c>
      <c r="F58" s="1314"/>
      <c r="G58" s="1280">
        <v>55.78</v>
      </c>
      <c r="H58" s="230">
        <f>IF(G58="","",G58-G58*COMPASS!$U$29)</f>
        <v>55.78</v>
      </c>
    </row>
    <row r="59" spans="1:8" ht="20.399999999999999">
      <c r="A59" s="1320" t="s">
        <v>14371</v>
      </c>
      <c r="B59" s="1306" t="s">
        <v>216</v>
      </c>
      <c r="C59" s="1276" t="s">
        <v>14372</v>
      </c>
      <c r="D59" s="1332" t="s">
        <v>14373</v>
      </c>
      <c r="E59" s="1311">
        <v>1</v>
      </c>
      <c r="F59" s="1314"/>
      <c r="G59" s="1280">
        <v>112.68</v>
      </c>
      <c r="H59" s="230">
        <f>IF(G59="","",G59-G59*COMPASS!$U$29)</f>
        <v>112.68</v>
      </c>
    </row>
    <row r="60" spans="1:8" ht="20.399999999999999">
      <c r="A60" s="1320" t="s">
        <v>15031</v>
      </c>
      <c r="B60" s="1306" t="s">
        <v>467</v>
      </c>
      <c r="C60" s="1276" t="s">
        <v>15032</v>
      </c>
      <c r="D60" s="1307" t="s">
        <v>15033</v>
      </c>
      <c r="E60" s="1311">
        <v>1</v>
      </c>
      <c r="F60" s="1333"/>
      <c r="G60" s="1280">
        <v>62.61</v>
      </c>
      <c r="H60" s="230">
        <f>IF(G60="","",G60-G60*COMPASS!$U$29)</f>
        <v>62.61</v>
      </c>
    </row>
    <row r="61" spans="1:8" ht="20.399999999999999">
      <c r="A61" s="1320" t="s">
        <v>14392</v>
      </c>
      <c r="B61" s="1306" t="s">
        <v>467</v>
      </c>
      <c r="C61" s="1276" t="s">
        <v>14393</v>
      </c>
      <c r="D61" s="1307" t="s">
        <v>14394</v>
      </c>
      <c r="E61" s="1311">
        <v>1</v>
      </c>
      <c r="F61" s="1333"/>
      <c r="G61" s="1280">
        <v>88.49</v>
      </c>
      <c r="H61" s="230">
        <f>IF(G61="","",G61-G61*COMPASS!$U$29)</f>
        <v>88.49</v>
      </c>
    </row>
    <row r="62" spans="1:8" ht="20.399999999999999">
      <c r="A62" s="1320" t="s">
        <v>14395</v>
      </c>
      <c r="B62" s="1306" t="s">
        <v>467</v>
      </c>
      <c r="C62" s="1276" t="s">
        <v>14396</v>
      </c>
      <c r="D62" s="1307" t="s">
        <v>14397</v>
      </c>
      <c r="E62" s="1311">
        <v>1</v>
      </c>
      <c r="F62" s="1333"/>
      <c r="G62" s="1280">
        <v>88.49</v>
      </c>
      <c r="H62" s="230">
        <f>IF(G62="","",G62-G62*COMPASS!$U$29)</f>
        <v>88.49</v>
      </c>
    </row>
    <row r="63" spans="1:8" ht="20.399999999999999">
      <c r="A63" s="1320" t="s">
        <v>14398</v>
      </c>
      <c r="B63" s="1306" t="s">
        <v>467</v>
      </c>
      <c r="C63" s="1276" t="s">
        <v>14399</v>
      </c>
      <c r="D63" s="1307" t="s">
        <v>14400</v>
      </c>
      <c r="E63" s="1311">
        <v>1</v>
      </c>
      <c r="F63" s="1333"/>
      <c r="G63" s="1280">
        <v>122.04</v>
      </c>
      <c r="H63" s="230">
        <f>IF(G63="","",G63-G63*COMPASS!$U$29)</f>
        <v>122.04</v>
      </c>
    </row>
    <row r="64" spans="1:8">
      <c r="A64" s="1299" t="s">
        <v>14410</v>
      </c>
      <c r="B64" s="1316"/>
      <c r="C64" s="1317"/>
      <c r="D64" s="1318"/>
      <c r="E64" s="1299"/>
      <c r="F64" s="1319"/>
      <c r="G64" s="1309"/>
      <c r="H64" s="230" t="str">
        <f>IF(G64="","",G64-G64*COMPASS!$U$29)</f>
        <v/>
      </c>
    </row>
    <row r="65" spans="1:8" ht="20.399999999999999">
      <c r="A65" s="1320" t="s">
        <v>14386</v>
      </c>
      <c r="B65" s="1306" t="s">
        <v>571</v>
      </c>
      <c r="C65" s="1276" t="s">
        <v>14387</v>
      </c>
      <c r="D65" s="1304" t="s">
        <v>14388</v>
      </c>
      <c r="E65" s="1311">
        <v>1</v>
      </c>
      <c r="F65" s="1314"/>
      <c r="G65" s="1280">
        <v>13.27</v>
      </c>
      <c r="H65" s="230">
        <f>IF(G65="","",G65-G65*COMPASS!$U$29)</f>
        <v>13.27</v>
      </c>
    </row>
    <row r="66" spans="1:8" ht="20.399999999999999">
      <c r="A66" s="1320" t="s">
        <v>14389</v>
      </c>
      <c r="B66" s="1306" t="s">
        <v>571</v>
      </c>
      <c r="C66" s="1276" t="s">
        <v>14390</v>
      </c>
      <c r="D66" s="1304" t="s">
        <v>14391</v>
      </c>
      <c r="E66" s="1311">
        <v>1</v>
      </c>
      <c r="F66" s="1314"/>
      <c r="G66" s="1280">
        <v>18.95</v>
      </c>
      <c r="H66" s="230">
        <f>IF(G66="","",G66-G66*COMPASS!$U$29)</f>
        <v>18.95</v>
      </c>
    </row>
    <row r="67" spans="1:8" ht="20.399999999999999">
      <c r="A67" s="1320" t="s">
        <v>14380</v>
      </c>
      <c r="B67" s="1306" t="s">
        <v>571</v>
      </c>
      <c r="C67" s="1276" t="s">
        <v>14381</v>
      </c>
      <c r="D67" s="1304" t="s">
        <v>14382</v>
      </c>
      <c r="E67" s="1311">
        <v>1</v>
      </c>
      <c r="F67" s="1312"/>
      <c r="G67" s="1280">
        <v>37.57</v>
      </c>
      <c r="H67" s="230">
        <f>IF(G67="","",G67-G67*COMPASS!$U$29)</f>
        <v>37.57</v>
      </c>
    </row>
    <row r="68" spans="1:8" ht="20.399999999999999">
      <c r="A68" s="1320" t="s">
        <v>14383</v>
      </c>
      <c r="B68" s="1306" t="s">
        <v>571</v>
      </c>
      <c r="C68" s="1276" t="s">
        <v>14384</v>
      </c>
      <c r="D68" s="1332" t="s">
        <v>14385</v>
      </c>
      <c r="E68" s="1311">
        <v>1</v>
      </c>
      <c r="F68" s="1312"/>
      <c r="G68" s="1280">
        <v>40.07</v>
      </c>
      <c r="H68" s="230">
        <f>IF(G68="","",G68-G68*COMPASS!$U$29)</f>
        <v>40.07</v>
      </c>
    </row>
    <row r="69" spans="1:8" ht="20.399999999999999">
      <c r="A69" s="1320" t="s">
        <v>16557</v>
      </c>
      <c r="B69" s="1306" t="s">
        <v>216</v>
      </c>
      <c r="C69" s="1276" t="s">
        <v>16558</v>
      </c>
      <c r="D69" s="1334" t="s">
        <v>16559</v>
      </c>
      <c r="E69" s="1311">
        <v>1</v>
      </c>
      <c r="F69" s="1312"/>
      <c r="G69" s="1280">
        <v>14.11</v>
      </c>
      <c r="H69" s="230">
        <f>IF(G69="","",G69-G69*COMPASS!$U$29)</f>
        <v>14.11</v>
      </c>
    </row>
    <row r="70" spans="1:8" ht="20.399999999999999">
      <c r="A70" s="1320" t="s">
        <v>16560</v>
      </c>
      <c r="B70" s="1306" t="s">
        <v>216</v>
      </c>
      <c r="C70" s="1276" t="s">
        <v>16561</v>
      </c>
      <c r="D70" s="1334" t="s">
        <v>16562</v>
      </c>
      <c r="E70" s="1311">
        <v>1</v>
      </c>
      <c r="F70" s="1312"/>
      <c r="G70" s="1280">
        <v>19.12</v>
      </c>
      <c r="H70" s="230">
        <f>IF(G70="","",G70-G70*COMPASS!$U$29)</f>
        <v>19.12</v>
      </c>
    </row>
    <row r="71" spans="1:8" ht="20.399999999999999">
      <c r="A71" s="1320" t="s">
        <v>16563</v>
      </c>
      <c r="B71" s="1306" t="s">
        <v>216</v>
      </c>
      <c r="C71" s="1276" t="s">
        <v>16564</v>
      </c>
      <c r="D71" s="1334" t="s">
        <v>16565</v>
      </c>
      <c r="E71" s="1311">
        <v>1</v>
      </c>
      <c r="F71" s="1312"/>
      <c r="G71" s="1280">
        <v>31.3</v>
      </c>
      <c r="H71" s="230">
        <f>IF(G71="","",G71-G71*COMPASS!$U$29)</f>
        <v>31.3</v>
      </c>
    </row>
    <row r="72" spans="1:8" ht="20.399999999999999">
      <c r="A72" s="1320" t="s">
        <v>16566</v>
      </c>
      <c r="B72" s="1306" t="s">
        <v>216</v>
      </c>
      <c r="C72" s="1276" t="s">
        <v>16567</v>
      </c>
      <c r="D72" s="1334" t="s">
        <v>16568</v>
      </c>
      <c r="E72" s="1311">
        <v>1</v>
      </c>
      <c r="F72" s="1312"/>
      <c r="G72" s="1280">
        <v>37.57</v>
      </c>
      <c r="H72" s="230">
        <f>IF(G72="","",G72-G72*COMPASS!$U$29)</f>
        <v>37.57</v>
      </c>
    </row>
    <row r="73" spans="1:8" ht="20.399999999999999">
      <c r="A73" s="1320" t="s">
        <v>16569</v>
      </c>
      <c r="B73" s="1306" t="s">
        <v>216</v>
      </c>
      <c r="C73" s="1276" t="s">
        <v>16570</v>
      </c>
      <c r="D73" s="1334" t="s">
        <v>16571</v>
      </c>
      <c r="E73" s="1311">
        <v>1</v>
      </c>
      <c r="F73" s="1312"/>
      <c r="G73" s="1280">
        <v>40.07</v>
      </c>
      <c r="H73" s="230">
        <f>IF(G73="","",G73-G73*COMPASS!$U$29)</f>
        <v>40.07</v>
      </c>
    </row>
    <row r="74" spans="1:8" ht="20.399999999999999">
      <c r="A74" s="1320" t="s">
        <v>14411</v>
      </c>
      <c r="B74" s="1306" t="s">
        <v>216</v>
      </c>
      <c r="C74" s="1276" t="s">
        <v>14412</v>
      </c>
      <c r="D74" s="1332" t="s">
        <v>14413</v>
      </c>
      <c r="E74" s="1311">
        <v>1</v>
      </c>
      <c r="F74" s="1314"/>
      <c r="G74" s="1280">
        <v>120.2</v>
      </c>
      <c r="H74" s="230">
        <f>IF(G74="","",G74-G74*COMPASS!$U$29)</f>
        <v>120.2</v>
      </c>
    </row>
    <row r="75" spans="1:8" ht="20.399999999999999">
      <c r="A75" s="1320" t="s">
        <v>15654</v>
      </c>
      <c r="B75" s="1306" t="s">
        <v>216</v>
      </c>
      <c r="C75" s="1276" t="s">
        <v>15655</v>
      </c>
      <c r="D75" s="1332" t="s">
        <v>15656</v>
      </c>
      <c r="E75" s="1311">
        <v>1</v>
      </c>
      <c r="F75" s="1314"/>
      <c r="G75" s="1280">
        <v>162.78</v>
      </c>
      <c r="H75" s="230">
        <f>IF(G75="","",G75-G75*COMPASS!$U$29)</f>
        <v>162.78</v>
      </c>
    </row>
    <row r="76" spans="1:8">
      <c r="A76" s="1321" t="s">
        <v>14414</v>
      </c>
      <c r="B76" s="1322"/>
      <c r="C76" s="1323"/>
      <c r="D76" s="1324"/>
      <c r="E76" s="1325"/>
      <c r="F76" s="1326"/>
      <c r="G76" s="1327"/>
      <c r="H76" s="230" t="str">
        <f>IF(G76="","",G76-G76*COMPASS!$U$29)</f>
        <v/>
      </c>
    </row>
    <row r="77" spans="1:8">
      <c r="A77" s="1299" t="s">
        <v>14415</v>
      </c>
      <c r="B77" s="1316"/>
      <c r="C77" s="1317"/>
      <c r="D77" s="1318"/>
      <c r="E77" s="1299"/>
      <c r="F77" s="1319"/>
      <c r="G77" s="1309"/>
      <c r="H77" s="230" t="str">
        <f>IF(G77="","",G77-G77*COMPASS!$U$29)</f>
        <v/>
      </c>
    </row>
    <row r="78" spans="1:8" ht="20.399999999999999">
      <c r="A78" s="1320" t="s">
        <v>14416</v>
      </c>
      <c r="B78" s="1306" t="s">
        <v>216</v>
      </c>
      <c r="C78" s="1276" t="s">
        <v>14417</v>
      </c>
      <c r="D78" s="1307" t="s">
        <v>14418</v>
      </c>
      <c r="E78" s="1311">
        <v>1</v>
      </c>
      <c r="F78" s="1314"/>
      <c r="G78" s="1280">
        <v>49.24</v>
      </c>
      <c r="H78" s="230">
        <f>IF(G78="","",G78-G78*COMPASS!$U$29)</f>
        <v>49.24</v>
      </c>
    </row>
    <row r="79" spans="1:8" ht="20.399999999999999">
      <c r="A79" s="1320" t="s">
        <v>14419</v>
      </c>
      <c r="B79" s="1306" t="s">
        <v>467</v>
      </c>
      <c r="C79" s="1276" t="s">
        <v>14420</v>
      </c>
      <c r="D79" s="1332" t="s">
        <v>14421</v>
      </c>
      <c r="E79" s="1311">
        <v>1</v>
      </c>
      <c r="F79" s="1314"/>
      <c r="G79" s="1280">
        <v>91.82</v>
      </c>
      <c r="H79" s="230">
        <f>IF(G79="","",G79-G79*COMPASS!$U$29)</f>
        <v>91.82</v>
      </c>
    </row>
    <row r="80" spans="1:8" ht="20.399999999999999">
      <c r="A80" s="1320" t="s">
        <v>14422</v>
      </c>
      <c r="B80" s="1306" t="s">
        <v>467</v>
      </c>
      <c r="C80" s="1276" t="s">
        <v>14423</v>
      </c>
      <c r="D80" s="1307" t="s">
        <v>14424</v>
      </c>
      <c r="E80" s="1311">
        <v>1</v>
      </c>
      <c r="F80" s="1314"/>
      <c r="G80" s="1280">
        <v>101.84</v>
      </c>
      <c r="H80" s="230">
        <f>IF(G80="","",G80-G80*COMPASS!$U$29)</f>
        <v>101.84</v>
      </c>
    </row>
    <row r="81" spans="1:8" ht="20.399999999999999">
      <c r="A81" s="1320" t="s">
        <v>14425</v>
      </c>
      <c r="B81" s="1306" t="s">
        <v>467</v>
      </c>
      <c r="C81" s="1276" t="s">
        <v>14426</v>
      </c>
      <c r="D81" s="1332" t="s">
        <v>14427</v>
      </c>
      <c r="E81" s="1311">
        <v>1</v>
      </c>
      <c r="F81" s="1314"/>
      <c r="G81" s="1280">
        <v>81.73</v>
      </c>
      <c r="H81" s="230">
        <f>IF(G81="","",G81-G81*COMPASS!$U$29)</f>
        <v>81.73</v>
      </c>
    </row>
    <row r="82" spans="1:8" ht="20.399999999999999">
      <c r="A82" s="1320" t="s">
        <v>14428</v>
      </c>
      <c r="B82" s="1306" t="s">
        <v>467</v>
      </c>
      <c r="C82" s="1276" t="s">
        <v>14429</v>
      </c>
      <c r="D82" s="1332" t="s">
        <v>14430</v>
      </c>
      <c r="E82" s="1311">
        <v>1</v>
      </c>
      <c r="F82" s="1314"/>
      <c r="G82" s="1280">
        <v>108.43</v>
      </c>
      <c r="H82" s="230">
        <f>IF(G82="","",G82-G82*COMPASS!$U$29)</f>
        <v>108.43</v>
      </c>
    </row>
    <row r="83" spans="1:8" ht="20.399999999999999">
      <c r="A83" s="1320" t="s">
        <v>14431</v>
      </c>
      <c r="B83" s="1306" t="s">
        <v>467</v>
      </c>
      <c r="C83" s="1276" t="s">
        <v>14432</v>
      </c>
      <c r="D83" s="1332" t="s">
        <v>14433</v>
      </c>
      <c r="E83" s="1311">
        <v>1</v>
      </c>
      <c r="F83" s="1314"/>
      <c r="G83" s="1280">
        <v>204.51</v>
      </c>
      <c r="H83" s="230">
        <f>IF(G83="","",G83-G83*COMPASS!$U$29)</f>
        <v>204.51</v>
      </c>
    </row>
    <row r="84" spans="1:8" ht="20.399999999999999">
      <c r="A84" s="1320" t="s">
        <v>14434</v>
      </c>
      <c r="B84" s="1306" t="s">
        <v>467</v>
      </c>
      <c r="C84" s="1276" t="s">
        <v>14435</v>
      </c>
      <c r="D84" s="1332" t="s">
        <v>14436</v>
      </c>
      <c r="E84" s="1311">
        <v>1</v>
      </c>
      <c r="F84" s="1314"/>
      <c r="G84" s="1280">
        <v>232.9</v>
      </c>
      <c r="H84" s="230">
        <f>IF(G84="","",G84-G84*COMPASS!$U$29)</f>
        <v>232.9</v>
      </c>
    </row>
    <row r="85" spans="1:8" ht="20.399999999999999">
      <c r="A85" s="1320" t="s">
        <v>14437</v>
      </c>
      <c r="B85" s="1306" t="s">
        <v>467</v>
      </c>
      <c r="C85" s="1276" t="s">
        <v>14438</v>
      </c>
      <c r="D85" s="1332" t="s">
        <v>14439</v>
      </c>
      <c r="E85" s="1311">
        <v>1</v>
      </c>
      <c r="F85" s="1314"/>
      <c r="G85" s="1280">
        <v>213.27</v>
      </c>
      <c r="H85" s="230">
        <f>IF(G85="","",G85-G85*COMPASS!$U$29)</f>
        <v>213.27</v>
      </c>
    </row>
    <row r="86" spans="1:8" ht="20.399999999999999">
      <c r="A86" s="1320" t="s">
        <v>14440</v>
      </c>
      <c r="B86" s="1306" t="s">
        <v>467</v>
      </c>
      <c r="C86" s="1276" t="s">
        <v>14441</v>
      </c>
      <c r="D86" s="1332" t="s">
        <v>14442</v>
      </c>
      <c r="E86" s="1311">
        <v>1</v>
      </c>
      <c r="F86" s="1314"/>
      <c r="G86" s="1280">
        <v>363.04</v>
      </c>
      <c r="H86" s="230">
        <f>IF(G86="","",G86-G86*COMPASS!$U$29)</f>
        <v>363.04</v>
      </c>
    </row>
    <row r="87" spans="1:8">
      <c r="A87" s="1299" t="s">
        <v>14443</v>
      </c>
      <c r="B87" s="1316"/>
      <c r="C87" s="1317"/>
      <c r="D87" s="1318"/>
      <c r="E87" s="1299"/>
      <c r="F87" s="1319"/>
      <c r="G87" s="1309"/>
      <c r="H87" s="230" t="str">
        <f>IF(G87="","",G87-G87*COMPASS!$U$29)</f>
        <v/>
      </c>
    </row>
    <row r="88" spans="1:8" ht="20.399999999999999">
      <c r="A88" s="1320" t="s">
        <v>14444</v>
      </c>
      <c r="B88" s="1306" t="s">
        <v>467</v>
      </c>
      <c r="C88" s="1276" t="s">
        <v>14445</v>
      </c>
      <c r="D88" s="1332" t="s">
        <v>14446</v>
      </c>
      <c r="E88" s="1311">
        <v>1</v>
      </c>
      <c r="F88" s="1314"/>
      <c r="G88" s="1280">
        <v>55.09</v>
      </c>
      <c r="H88" s="230">
        <f>IF(G88="","",G88-G88*COMPASS!$U$29)</f>
        <v>55.09</v>
      </c>
    </row>
    <row r="89" spans="1:8" ht="20.399999999999999">
      <c r="A89" s="1320" t="s">
        <v>14447</v>
      </c>
      <c r="B89" s="1306" t="s">
        <v>467</v>
      </c>
      <c r="C89" s="1276" t="s">
        <v>14448</v>
      </c>
      <c r="D89" s="1332" t="s">
        <v>14449</v>
      </c>
      <c r="E89" s="1311">
        <v>1</v>
      </c>
      <c r="F89" s="1314"/>
      <c r="G89" s="1280">
        <v>101</v>
      </c>
      <c r="H89" s="230">
        <f>IF(G89="","",G89-G89*COMPASS!$U$29)</f>
        <v>101</v>
      </c>
    </row>
    <row r="90" spans="1:8" ht="20.399999999999999">
      <c r="A90" s="1320" t="s">
        <v>14450</v>
      </c>
      <c r="B90" s="1306" t="s">
        <v>467</v>
      </c>
      <c r="C90" s="1276" t="s">
        <v>14451</v>
      </c>
      <c r="D90" s="1332" t="s">
        <v>14452</v>
      </c>
      <c r="E90" s="1311">
        <v>1</v>
      </c>
      <c r="F90" s="1314"/>
      <c r="G90" s="1280">
        <v>100.16</v>
      </c>
      <c r="H90" s="230">
        <f>IF(G90="","",G90-G90*COMPASS!$U$29)</f>
        <v>100.16</v>
      </c>
    </row>
    <row r="91" spans="1:8" ht="20.399999999999999">
      <c r="A91" s="1320" t="s">
        <v>14453</v>
      </c>
      <c r="B91" s="1306" t="s">
        <v>467</v>
      </c>
      <c r="C91" s="1276" t="s">
        <v>14454</v>
      </c>
      <c r="D91" s="1332" t="s">
        <v>14455</v>
      </c>
      <c r="E91" s="1311">
        <v>1</v>
      </c>
      <c r="F91" s="1314"/>
      <c r="G91" s="1280">
        <v>207.86</v>
      </c>
      <c r="H91" s="230">
        <f>IF(G91="","",G91-G91*COMPASS!$U$29)</f>
        <v>207.86</v>
      </c>
    </row>
    <row r="92" spans="1:8" ht="20.399999999999999">
      <c r="A92" s="1320" t="s">
        <v>14456</v>
      </c>
      <c r="B92" s="1306" t="s">
        <v>467</v>
      </c>
      <c r="C92" s="1276" t="s">
        <v>14457</v>
      </c>
      <c r="D92" s="1307" t="s">
        <v>14458</v>
      </c>
      <c r="E92" s="1311">
        <v>1</v>
      </c>
      <c r="F92" s="1314"/>
      <c r="G92" s="1280">
        <v>171.13</v>
      </c>
      <c r="H92" s="230">
        <f>IF(G92="","",G92-G92*COMPASS!$U$29)</f>
        <v>171.13</v>
      </c>
    </row>
    <row r="93" spans="1:8" ht="20.399999999999999">
      <c r="A93" s="1320" t="s">
        <v>14459</v>
      </c>
      <c r="B93" s="1306" t="s">
        <v>467</v>
      </c>
      <c r="C93" s="1276" t="s">
        <v>14460</v>
      </c>
      <c r="D93" s="1307" t="s">
        <v>14461</v>
      </c>
      <c r="E93" s="1311">
        <v>1</v>
      </c>
      <c r="F93" s="1314"/>
      <c r="G93" s="1280">
        <v>222.89</v>
      </c>
      <c r="H93" s="230">
        <f>IF(G93="","",G93-G93*COMPASS!$U$29)</f>
        <v>222.89</v>
      </c>
    </row>
    <row r="94" spans="1:8" ht="30.6">
      <c r="A94" s="1320" t="s">
        <v>14462</v>
      </c>
      <c r="B94" s="1306" t="s">
        <v>467</v>
      </c>
      <c r="C94" s="1276" t="s">
        <v>14463</v>
      </c>
      <c r="D94" s="1307" t="s">
        <v>14464</v>
      </c>
      <c r="E94" s="1311">
        <v>1</v>
      </c>
      <c r="F94" s="1314"/>
      <c r="G94" s="1280">
        <v>343.58</v>
      </c>
      <c r="H94" s="230">
        <f>IF(G94="","",G94-G94*COMPASS!$U$29)</f>
        <v>343.58</v>
      </c>
    </row>
    <row r="95" spans="1:8">
      <c r="A95" s="1299" t="s">
        <v>14465</v>
      </c>
      <c r="B95" s="1316"/>
      <c r="C95" s="1317"/>
      <c r="D95" s="1318"/>
      <c r="E95" s="1299"/>
      <c r="F95" s="1319"/>
      <c r="G95" s="1309"/>
      <c r="H95" s="230" t="str">
        <f>IF(G95="","",G95-G95*COMPASS!$U$29)</f>
        <v/>
      </c>
    </row>
    <row r="96" spans="1:8" ht="20.399999999999999">
      <c r="A96" s="1320" t="s">
        <v>14466</v>
      </c>
      <c r="B96" s="1306" t="s">
        <v>467</v>
      </c>
      <c r="C96" s="1276" t="s">
        <v>14467</v>
      </c>
      <c r="D96" s="1332" t="s">
        <v>16572</v>
      </c>
      <c r="E96" s="1311">
        <v>1</v>
      </c>
      <c r="F96" s="1314"/>
      <c r="G96" s="1280">
        <v>157.77000000000001</v>
      </c>
      <c r="H96" s="230">
        <f>IF(G96="","",G96-G96*COMPASS!$U$29)</f>
        <v>157.77000000000001</v>
      </c>
    </row>
    <row r="97" spans="1:8" ht="20.399999999999999">
      <c r="A97" s="1320" t="s">
        <v>14468</v>
      </c>
      <c r="B97" s="1306" t="s">
        <v>467</v>
      </c>
      <c r="C97" s="1276" t="s">
        <v>14469</v>
      </c>
      <c r="D97" s="1332" t="s">
        <v>16573</v>
      </c>
      <c r="E97" s="1311">
        <v>1</v>
      </c>
      <c r="F97" s="1314"/>
      <c r="G97" s="1280">
        <v>166.95</v>
      </c>
      <c r="H97" s="230">
        <f>IF(G97="","",G97-G97*COMPASS!$U$29)</f>
        <v>166.95</v>
      </c>
    </row>
    <row r="98" spans="1:8" ht="20.399999999999999">
      <c r="A98" s="1320" t="s">
        <v>14470</v>
      </c>
      <c r="B98" s="1306" t="s">
        <v>467</v>
      </c>
      <c r="C98" s="1276" t="s">
        <v>14471</v>
      </c>
      <c r="D98" s="1332" t="s">
        <v>16574</v>
      </c>
      <c r="E98" s="1311">
        <v>1</v>
      </c>
      <c r="F98" s="1314"/>
      <c r="G98" s="1280">
        <v>241.72</v>
      </c>
      <c r="H98" s="230">
        <f>IF(G98="","",G98-G98*COMPASS!$U$29)</f>
        <v>241.72</v>
      </c>
    </row>
    <row r="99" spans="1:8" ht="20.399999999999999">
      <c r="A99" s="1320" t="s">
        <v>14472</v>
      </c>
      <c r="B99" s="1306" t="s">
        <v>467</v>
      </c>
      <c r="C99" s="1276" t="s">
        <v>14473</v>
      </c>
      <c r="D99" s="1332" t="s">
        <v>14474</v>
      </c>
      <c r="E99" s="1311">
        <v>1</v>
      </c>
      <c r="F99" s="1314"/>
      <c r="G99" s="1280">
        <v>281.79000000000002</v>
      </c>
      <c r="H99" s="230">
        <f>IF(G99="","",G99-G99*COMPASS!$U$29)</f>
        <v>281.79000000000002</v>
      </c>
    </row>
    <row r="100" spans="1:8" ht="20.399999999999999">
      <c r="A100" s="1320" t="s">
        <v>14475</v>
      </c>
      <c r="B100" s="1306" t="s">
        <v>467</v>
      </c>
      <c r="C100" s="1276" t="s">
        <v>14476</v>
      </c>
      <c r="D100" s="1332" t="s">
        <v>16575</v>
      </c>
      <c r="E100" s="1311">
        <v>1</v>
      </c>
      <c r="F100" s="1314"/>
      <c r="G100" s="1280">
        <v>516.73</v>
      </c>
      <c r="H100" s="230">
        <f>IF(G100="","",G100-G100*COMPASS!$U$29)</f>
        <v>516.73</v>
      </c>
    </row>
    <row r="101" spans="1:8">
      <c r="A101" s="1299" t="s">
        <v>14477</v>
      </c>
      <c r="B101" s="1316"/>
      <c r="C101" s="1317"/>
      <c r="D101" s="1318"/>
      <c r="E101" s="1299"/>
      <c r="F101" s="1319"/>
      <c r="G101" s="1309"/>
      <c r="H101" s="230" t="str">
        <f>IF(G101="","",G101-G101*COMPASS!$U$29)</f>
        <v/>
      </c>
    </row>
    <row r="102" spans="1:8" ht="20.399999999999999">
      <c r="A102" s="1320" t="s">
        <v>16063</v>
      </c>
      <c r="B102" s="1306" t="s">
        <v>571</v>
      </c>
      <c r="C102" s="1276" t="s">
        <v>16064</v>
      </c>
      <c r="D102" s="1332" t="s">
        <v>16065</v>
      </c>
      <c r="E102" s="1311">
        <v>1</v>
      </c>
      <c r="F102" s="1314"/>
      <c r="G102" s="1280">
        <v>628.64</v>
      </c>
      <c r="H102" s="230">
        <f>IF(G102="","",G102-G102*COMPASS!$U$29)</f>
        <v>628.64</v>
      </c>
    </row>
    <row r="103" spans="1:8" ht="20.399999999999999">
      <c r="A103" s="1320" t="s">
        <v>15657</v>
      </c>
      <c r="B103" s="1306" t="s">
        <v>216</v>
      </c>
      <c r="C103" s="1276" t="s">
        <v>15658</v>
      </c>
      <c r="D103" s="1332" t="s">
        <v>15659</v>
      </c>
      <c r="E103" s="1311">
        <v>1</v>
      </c>
      <c r="F103" s="1314"/>
      <c r="G103" s="1280">
        <v>176.58</v>
      </c>
      <c r="H103" s="230">
        <f>IF(G103="","",G103-G103*COMPASS!$U$29)</f>
        <v>176.58</v>
      </c>
    </row>
    <row r="104" spans="1:8" ht="20.399999999999999">
      <c r="A104" s="1320" t="s">
        <v>15029</v>
      </c>
      <c r="B104" s="1306" t="s">
        <v>216</v>
      </c>
      <c r="C104" s="1276" t="s">
        <v>15030</v>
      </c>
      <c r="D104" s="1332" t="s">
        <v>15660</v>
      </c>
      <c r="E104" s="1311">
        <v>1</v>
      </c>
      <c r="F104" s="1314"/>
      <c r="G104" s="1280">
        <v>326.18</v>
      </c>
      <c r="H104" s="230">
        <f>IF(G104="","",G104-G104*COMPASS!$U$29)</f>
        <v>326.18</v>
      </c>
    </row>
    <row r="105" spans="1:8" ht="20.399999999999999">
      <c r="A105" s="1320" t="s">
        <v>15661</v>
      </c>
      <c r="B105" s="1306" t="s">
        <v>216</v>
      </c>
      <c r="C105" s="1276" t="s">
        <v>15662</v>
      </c>
      <c r="D105" s="1332" t="s">
        <v>16576</v>
      </c>
      <c r="E105" s="1311">
        <v>1</v>
      </c>
      <c r="F105" s="1314"/>
      <c r="G105" s="1280">
        <v>294.29000000000002</v>
      </c>
      <c r="H105" s="230">
        <f>IF(G105="","",G105-G105*COMPASS!$U$29)</f>
        <v>294.29000000000002</v>
      </c>
    </row>
    <row r="106" spans="1:8" ht="20.399999999999999">
      <c r="A106" s="1320" t="s">
        <v>15663</v>
      </c>
      <c r="B106" s="1306" t="s">
        <v>216</v>
      </c>
      <c r="C106" s="1276" t="s">
        <v>15664</v>
      </c>
      <c r="D106" s="1332" t="s">
        <v>15665</v>
      </c>
      <c r="E106" s="1311">
        <v>1</v>
      </c>
      <c r="F106" s="1314"/>
      <c r="G106" s="1280">
        <v>571.41999999999996</v>
      </c>
      <c r="H106" s="230">
        <f>IF(G106="","",G106-G106*COMPASS!$U$29)</f>
        <v>571.41999999999996</v>
      </c>
    </row>
    <row r="107" spans="1:8" ht="20.399999999999999">
      <c r="A107" s="1320" t="s">
        <v>14480</v>
      </c>
      <c r="B107" s="1306" t="s">
        <v>216</v>
      </c>
      <c r="C107" s="1276" t="s">
        <v>14481</v>
      </c>
      <c r="D107" s="1332" t="s">
        <v>14482</v>
      </c>
      <c r="E107" s="1311">
        <v>1</v>
      </c>
      <c r="F107" s="1314"/>
      <c r="G107" s="1280">
        <v>411.44</v>
      </c>
      <c r="H107" s="230">
        <f>IF(G107="","",G107-G107*COMPASS!$U$29)</f>
        <v>411.44</v>
      </c>
    </row>
    <row r="108" spans="1:8" ht="20.399999999999999">
      <c r="A108" s="1320" t="s">
        <v>14483</v>
      </c>
      <c r="B108" s="1306" t="s">
        <v>216</v>
      </c>
      <c r="C108" s="1276" t="s">
        <v>14484</v>
      </c>
      <c r="D108" s="1332" t="s">
        <v>14485</v>
      </c>
      <c r="E108" s="1311">
        <v>1</v>
      </c>
      <c r="F108" s="1314"/>
      <c r="G108" s="1280">
        <v>575.04</v>
      </c>
      <c r="H108" s="230">
        <f>IF(G108="","",G108-G108*COMPASS!$U$29)</f>
        <v>575.04</v>
      </c>
    </row>
    <row r="109" spans="1:8" ht="20.399999999999999">
      <c r="A109" s="1320" t="s">
        <v>14486</v>
      </c>
      <c r="B109" s="1306" t="s">
        <v>216</v>
      </c>
      <c r="C109" s="1276" t="s">
        <v>14487</v>
      </c>
      <c r="D109" s="1332" t="s">
        <v>14488</v>
      </c>
      <c r="E109" s="1311">
        <v>1</v>
      </c>
      <c r="F109" s="1314"/>
      <c r="G109" s="1280">
        <v>476.91</v>
      </c>
      <c r="H109" s="230">
        <f>IF(G109="","",G109-G109*COMPASS!$U$29)</f>
        <v>476.91</v>
      </c>
    </row>
    <row r="110" spans="1:8" ht="20.399999999999999">
      <c r="A110" s="1320" t="s">
        <v>14478</v>
      </c>
      <c r="B110" s="1306" t="s">
        <v>571</v>
      </c>
      <c r="C110" s="1276" t="s">
        <v>14479</v>
      </c>
      <c r="D110" s="1307" t="s">
        <v>16577</v>
      </c>
      <c r="E110" s="1311">
        <v>1</v>
      </c>
      <c r="F110" s="1314"/>
      <c r="G110" s="1280">
        <v>1193.5999999999999</v>
      </c>
      <c r="H110" s="230">
        <f>IF(G110="","",G110-G110*COMPASS!$U$29)</f>
        <v>1193.5999999999999</v>
      </c>
    </row>
    <row r="111" spans="1:8">
      <c r="A111" s="1321" t="s">
        <v>16066</v>
      </c>
      <c r="B111" s="1322"/>
      <c r="C111" s="1323"/>
      <c r="D111" s="1324"/>
      <c r="E111" s="1325"/>
      <c r="F111" s="1326"/>
      <c r="G111" s="1327"/>
      <c r="H111" s="230" t="str">
        <f>IF(G111="","",G111-G111*COMPASS!$U$29)</f>
        <v/>
      </c>
    </row>
    <row r="112" spans="1:8">
      <c r="A112" s="1299" t="s">
        <v>16067</v>
      </c>
      <c r="B112" s="1316"/>
      <c r="C112" s="1317"/>
      <c r="D112" s="1318"/>
      <c r="E112" s="1299"/>
      <c r="F112" s="1319"/>
      <c r="G112" s="1309"/>
      <c r="H112" s="230" t="str">
        <f>IF(G112="","",G112-G112*COMPASS!$U$29)</f>
        <v/>
      </c>
    </row>
    <row r="113" spans="1:8" ht="20.399999999999999">
      <c r="A113" s="1320" t="s">
        <v>16068</v>
      </c>
      <c r="B113" s="1306" t="s">
        <v>571</v>
      </c>
      <c r="C113" s="1276" t="s">
        <v>16069</v>
      </c>
      <c r="D113" s="1332" t="s">
        <v>16070</v>
      </c>
      <c r="E113" s="1311">
        <v>1</v>
      </c>
      <c r="F113" s="1314"/>
      <c r="G113" s="1335">
        <v>361.88</v>
      </c>
      <c r="H113" s="230">
        <f>IF(G113="","",G113-G113*COMPASS!$U$29)</f>
        <v>361.88</v>
      </c>
    </row>
    <row r="114" spans="1:8">
      <c r="A114" s="1321" t="s">
        <v>14489</v>
      </c>
      <c r="B114" s="1322"/>
      <c r="C114" s="1323"/>
      <c r="D114" s="1324"/>
      <c r="E114" s="1325"/>
      <c r="F114" s="1326"/>
      <c r="G114" s="1327"/>
      <c r="H114" s="230" t="str">
        <f>IF(G114="","",G114-G114*COMPASS!$U$29)</f>
        <v/>
      </c>
    </row>
    <row r="115" spans="1:8">
      <c r="A115" s="1299" t="s">
        <v>14490</v>
      </c>
      <c r="B115" s="1299"/>
      <c r="C115" s="1299"/>
      <c r="D115" s="1336"/>
      <c r="E115" s="1299"/>
      <c r="F115" s="1319"/>
      <c r="G115" s="1309"/>
      <c r="H115" s="230" t="str">
        <f>IF(G115="","",G115-G115*COMPASS!$U$29)</f>
        <v/>
      </c>
    </row>
    <row r="116" spans="1:8" ht="20.399999999999999">
      <c r="A116" s="1274" t="s">
        <v>14491</v>
      </c>
      <c r="B116" s="1275" t="s">
        <v>216</v>
      </c>
      <c r="C116" s="1276" t="s">
        <v>14492</v>
      </c>
      <c r="D116" s="1315" t="s">
        <v>14493</v>
      </c>
      <c r="E116" s="1278">
        <v>1</v>
      </c>
      <c r="F116" s="1314"/>
      <c r="G116" s="1280">
        <v>158.38</v>
      </c>
      <c r="H116" s="230">
        <f>IF(G116="","",G116-G116*COMPASS!$U$29)</f>
        <v>158.38</v>
      </c>
    </row>
    <row r="117" spans="1:8" ht="20.399999999999999">
      <c r="A117" s="1274" t="s">
        <v>14494</v>
      </c>
      <c r="B117" s="1275" t="s">
        <v>216</v>
      </c>
      <c r="C117" s="1276" t="s">
        <v>14495</v>
      </c>
      <c r="D117" s="1315" t="s">
        <v>14496</v>
      </c>
      <c r="E117" s="1278">
        <v>1</v>
      </c>
      <c r="F117" s="1314"/>
      <c r="G117" s="1280">
        <v>299.07</v>
      </c>
      <c r="H117" s="230">
        <f>IF(G117="","",G117-G117*COMPASS!$U$29)</f>
        <v>299.07</v>
      </c>
    </row>
    <row r="118" spans="1:8" ht="20.399999999999999">
      <c r="A118" s="1274" t="s">
        <v>14497</v>
      </c>
      <c r="B118" s="1275" t="s">
        <v>216</v>
      </c>
      <c r="C118" s="1276" t="s">
        <v>14498</v>
      </c>
      <c r="D118" s="1315" t="s">
        <v>14499</v>
      </c>
      <c r="E118" s="1278">
        <v>1</v>
      </c>
      <c r="F118" s="1314"/>
      <c r="G118" s="1280">
        <v>299.95</v>
      </c>
      <c r="H118" s="230">
        <f>IF(G118="","",G118-G118*COMPASS!$U$29)</f>
        <v>299.95</v>
      </c>
    </row>
    <row r="119" spans="1:8" ht="20.399999999999999">
      <c r="A119" s="1274" t="s">
        <v>14500</v>
      </c>
      <c r="B119" s="1275" t="s">
        <v>216</v>
      </c>
      <c r="C119" s="1276" t="s">
        <v>14501</v>
      </c>
      <c r="D119" s="1315" t="s">
        <v>14502</v>
      </c>
      <c r="E119" s="1278">
        <v>1</v>
      </c>
      <c r="F119" s="1314"/>
      <c r="G119" s="1280">
        <v>388.42</v>
      </c>
      <c r="H119" s="230">
        <f>IF(G119="","",G119-G119*COMPASS!$U$29)</f>
        <v>388.42</v>
      </c>
    </row>
    <row r="120" spans="1:8" ht="20.399999999999999">
      <c r="A120" s="1274" t="s">
        <v>14503</v>
      </c>
      <c r="B120" s="1275" t="s">
        <v>216</v>
      </c>
      <c r="C120" s="1276" t="s">
        <v>14504</v>
      </c>
      <c r="D120" s="1315" t="s">
        <v>14505</v>
      </c>
      <c r="E120" s="1278">
        <v>1</v>
      </c>
      <c r="F120" s="1314"/>
      <c r="G120" s="1280">
        <v>441.52</v>
      </c>
      <c r="H120" s="230">
        <f>IF(G120="","",G120-G120*COMPASS!$U$29)</f>
        <v>441.52</v>
      </c>
    </row>
    <row r="121" spans="1:8" ht="20.399999999999999">
      <c r="A121" s="1274" t="s">
        <v>14506</v>
      </c>
      <c r="B121" s="1275" t="s">
        <v>216</v>
      </c>
      <c r="C121" s="1276" t="s">
        <v>14507</v>
      </c>
      <c r="D121" s="1315" t="s">
        <v>14508</v>
      </c>
      <c r="E121" s="1278">
        <v>1</v>
      </c>
      <c r="F121" s="1314"/>
      <c r="G121" s="1280">
        <v>760.05</v>
      </c>
      <c r="H121" s="230">
        <f>IF(G121="","",G121-G121*COMPASS!$U$29)</f>
        <v>760.05</v>
      </c>
    </row>
    <row r="122" spans="1:8">
      <c r="A122" s="1299" t="s">
        <v>14509</v>
      </c>
      <c r="B122" s="1299"/>
      <c r="C122" s="1299"/>
      <c r="D122" s="1336"/>
      <c r="E122" s="1299"/>
      <c r="F122" s="1319"/>
      <c r="G122" s="1309"/>
      <c r="H122" s="230" t="str">
        <f>IF(G122="","",G122-G122*COMPASS!$U$29)</f>
        <v/>
      </c>
    </row>
    <row r="123" spans="1:8" ht="20.399999999999999">
      <c r="A123" s="1274" t="s">
        <v>14510</v>
      </c>
      <c r="B123" s="1275" t="s">
        <v>216</v>
      </c>
      <c r="C123" s="1276" t="s">
        <v>14511</v>
      </c>
      <c r="D123" s="1315" t="s">
        <v>14512</v>
      </c>
      <c r="E123" s="1278">
        <v>1</v>
      </c>
      <c r="F123" s="1308" t="s">
        <v>10968</v>
      </c>
      <c r="G123" s="1280">
        <v>397.28</v>
      </c>
      <c r="H123" s="230">
        <f>IF(G123="","",G123-G123*COMPASS!$U$29)</f>
        <v>397.28</v>
      </c>
    </row>
    <row r="124" spans="1:8" ht="20.399999999999999">
      <c r="A124" s="1274" t="s">
        <v>14513</v>
      </c>
      <c r="B124" s="1275" t="s">
        <v>216</v>
      </c>
      <c r="C124" s="1276" t="s">
        <v>14514</v>
      </c>
      <c r="D124" s="1315" t="s">
        <v>14515</v>
      </c>
      <c r="E124" s="1278">
        <v>1</v>
      </c>
      <c r="F124" s="1308" t="s">
        <v>10968</v>
      </c>
      <c r="G124" s="1280">
        <v>508.76</v>
      </c>
      <c r="H124" s="230">
        <f>IF(G124="","",G124-G124*COMPASS!$U$29)</f>
        <v>508.76</v>
      </c>
    </row>
    <row r="125" spans="1:8" ht="20.399999999999999">
      <c r="A125" s="1274" t="s">
        <v>14516</v>
      </c>
      <c r="B125" s="1275" t="s">
        <v>216</v>
      </c>
      <c r="C125" s="1276" t="s">
        <v>14517</v>
      </c>
      <c r="D125" s="1315" t="s">
        <v>14518</v>
      </c>
      <c r="E125" s="1278">
        <v>1</v>
      </c>
      <c r="F125" s="1308" t="s">
        <v>10968</v>
      </c>
      <c r="G125" s="1280">
        <v>491.07</v>
      </c>
      <c r="H125" s="230">
        <f>IF(G125="","",G125-G125*COMPASS!$U$29)</f>
        <v>491.07</v>
      </c>
    </row>
    <row r="126" spans="1:8" ht="20.399999999999999">
      <c r="A126" s="1274" t="s">
        <v>14519</v>
      </c>
      <c r="B126" s="1275" t="s">
        <v>216</v>
      </c>
      <c r="C126" s="1276" t="s">
        <v>14520</v>
      </c>
      <c r="D126" s="1315" t="s">
        <v>14521</v>
      </c>
      <c r="E126" s="1278">
        <v>1</v>
      </c>
      <c r="F126" s="1308" t="s">
        <v>10968</v>
      </c>
      <c r="G126" s="1280">
        <v>627.33000000000004</v>
      </c>
      <c r="H126" s="230">
        <f>IF(G126="","",G126-G126*COMPASS!$U$29)</f>
        <v>627.33000000000004</v>
      </c>
    </row>
    <row r="127" spans="1:8" ht="20.399999999999999">
      <c r="A127" s="1274" t="s">
        <v>14522</v>
      </c>
      <c r="B127" s="1275" t="s">
        <v>216</v>
      </c>
      <c r="C127" s="1276" t="s">
        <v>14523</v>
      </c>
      <c r="D127" s="1315" t="s">
        <v>14524</v>
      </c>
      <c r="E127" s="1278">
        <v>1</v>
      </c>
      <c r="F127" s="1308" t="s">
        <v>10968</v>
      </c>
      <c r="G127" s="1280">
        <v>981.25</v>
      </c>
      <c r="H127" s="230">
        <f>IF(G127="","",G127-G127*COMPASS!$U$29)</f>
        <v>981.25</v>
      </c>
    </row>
    <row r="128" spans="1:8" ht="20.399999999999999">
      <c r="A128" s="1274" t="s">
        <v>14525</v>
      </c>
      <c r="B128" s="1275" t="s">
        <v>216</v>
      </c>
      <c r="C128" s="1276" t="s">
        <v>14526</v>
      </c>
      <c r="D128" s="1315" t="s">
        <v>16578</v>
      </c>
      <c r="E128" s="1278">
        <v>1</v>
      </c>
      <c r="F128" s="1308" t="s">
        <v>10968</v>
      </c>
      <c r="G128" s="1280">
        <v>1181.22</v>
      </c>
      <c r="H128" s="230">
        <f>IF(G128="","",G128-G128*COMPASS!$U$29)</f>
        <v>1181.22</v>
      </c>
    </row>
    <row r="129" spans="1:8">
      <c r="A129" s="1299" t="s">
        <v>16579</v>
      </c>
      <c r="B129" s="1299"/>
      <c r="C129" s="1299"/>
      <c r="D129" s="1336"/>
      <c r="E129" s="1299"/>
      <c r="F129" s="1319"/>
      <c r="G129" s="1309"/>
      <c r="H129" s="230" t="str">
        <f>IF(G129="","",G129-G129*COMPASS!$U$29)</f>
        <v/>
      </c>
    </row>
    <row r="130" spans="1:8" ht="20.399999999999999">
      <c r="A130" s="1320" t="s">
        <v>16580</v>
      </c>
      <c r="B130" s="1306" t="s">
        <v>216</v>
      </c>
      <c r="C130" s="1276" t="s">
        <v>16581</v>
      </c>
      <c r="D130" s="1332" t="s">
        <v>16582</v>
      </c>
      <c r="E130" s="1278">
        <v>1</v>
      </c>
      <c r="F130" s="1308" t="s">
        <v>10968</v>
      </c>
      <c r="G130" s="1280">
        <v>839.68</v>
      </c>
      <c r="H130" s="230">
        <f>IF(G130="","",G130-G130*COMPASS!$U$29)</f>
        <v>839.68</v>
      </c>
    </row>
    <row r="131" spans="1:8" ht="20.399999999999999">
      <c r="A131" s="1320" t="s">
        <v>16583</v>
      </c>
      <c r="B131" s="1306" t="s">
        <v>216</v>
      </c>
      <c r="C131" s="1276" t="s">
        <v>16584</v>
      </c>
      <c r="D131" s="1332" t="s">
        <v>16585</v>
      </c>
      <c r="E131" s="1278">
        <v>1</v>
      </c>
      <c r="F131" s="1308" t="s">
        <v>10968</v>
      </c>
      <c r="G131" s="1280">
        <v>1414.81</v>
      </c>
      <c r="H131" s="230">
        <f>IF(G131="","",G131-G131*COMPASS!$U$29)</f>
        <v>1414.81</v>
      </c>
    </row>
    <row r="132" spans="1:8">
      <c r="A132" s="1299" t="s">
        <v>16444</v>
      </c>
      <c r="B132" s="1299"/>
      <c r="C132" s="1299"/>
      <c r="D132" s="1336"/>
      <c r="E132" s="1299"/>
      <c r="F132" s="1319"/>
      <c r="G132" s="1309"/>
      <c r="H132" s="230" t="str">
        <f>IF(G132="","",G132-G132*COMPASS!$U$29)</f>
        <v/>
      </c>
    </row>
    <row r="133" spans="1:8" ht="30.6">
      <c r="A133" s="1274" t="s">
        <v>16422</v>
      </c>
      <c r="B133" s="1275" t="s">
        <v>467</v>
      </c>
      <c r="C133" s="1276" t="s">
        <v>16423</v>
      </c>
      <c r="D133" s="1315" t="s">
        <v>16586</v>
      </c>
      <c r="E133" s="1278">
        <v>1</v>
      </c>
      <c r="F133" s="1328"/>
      <c r="G133" s="1280">
        <v>2963.21</v>
      </c>
      <c r="H133" s="230">
        <f>IF(G133="","",G133-G133*COMPASS!$U$29)</f>
        <v>2963.21</v>
      </c>
    </row>
    <row r="134" spans="1:8">
      <c r="A134" s="1321" t="s">
        <v>14527</v>
      </c>
      <c r="B134" s="1322"/>
      <c r="C134" s="1323"/>
      <c r="D134" s="1324"/>
      <c r="E134" s="1325"/>
      <c r="F134" s="1326"/>
      <c r="G134" s="1327"/>
      <c r="H134" s="230" t="str">
        <f>IF(G134="","",G134-G134*COMPASS!$U$29)</f>
        <v/>
      </c>
    </row>
    <row r="135" spans="1:8">
      <c r="A135" s="1299" t="s">
        <v>14528</v>
      </c>
      <c r="B135" s="1316"/>
      <c r="C135" s="1317"/>
      <c r="D135" s="1318"/>
      <c r="E135" s="1299"/>
      <c r="F135" s="1319"/>
      <c r="G135" s="1309"/>
      <c r="H135" s="230" t="str">
        <f>IF(G135="","",G135-G135*COMPASS!$U$29)</f>
        <v/>
      </c>
    </row>
    <row r="136" spans="1:8" ht="30.6">
      <c r="A136" s="1274" t="s">
        <v>14529</v>
      </c>
      <c r="B136" s="1275" t="s">
        <v>216</v>
      </c>
      <c r="C136" s="1276" t="s">
        <v>14530</v>
      </c>
      <c r="D136" s="1315" t="s">
        <v>16587</v>
      </c>
      <c r="E136" s="1278">
        <v>1</v>
      </c>
      <c r="F136" s="1314"/>
      <c r="G136" s="1280">
        <v>1853.66</v>
      </c>
      <c r="H136" s="230">
        <f>IF(G136="","",G136-G136*COMPASS!$U$29)</f>
        <v>1853.66</v>
      </c>
    </row>
    <row r="137" spans="1:8" ht="30.6">
      <c r="A137" s="1274" t="s">
        <v>14531</v>
      </c>
      <c r="B137" s="1275" t="s">
        <v>216</v>
      </c>
      <c r="C137" s="1276" t="s">
        <v>14532</v>
      </c>
      <c r="D137" s="1315" t="s">
        <v>16588</v>
      </c>
      <c r="E137" s="1278">
        <v>1</v>
      </c>
      <c r="F137" s="1314"/>
      <c r="G137" s="1280">
        <v>1889.06</v>
      </c>
      <c r="H137" s="230">
        <f>IF(G137="","",G137-G137*COMPASS!$U$29)</f>
        <v>1889.06</v>
      </c>
    </row>
    <row r="138" spans="1:8" ht="30.6">
      <c r="A138" s="1274" t="s">
        <v>14533</v>
      </c>
      <c r="B138" s="1275" t="s">
        <v>216</v>
      </c>
      <c r="C138" s="1276" t="s">
        <v>14534</v>
      </c>
      <c r="D138" s="1315" t="s">
        <v>16589</v>
      </c>
      <c r="E138" s="1278">
        <v>1</v>
      </c>
      <c r="F138" s="1314"/>
      <c r="G138" s="1280">
        <v>2636.71</v>
      </c>
      <c r="H138" s="230">
        <f>IF(G138="","",G138-G138*COMPASS!$U$29)</f>
        <v>2636.71</v>
      </c>
    </row>
    <row r="139" spans="1:8">
      <c r="A139" s="1337" t="s">
        <v>14535</v>
      </c>
      <c r="B139" s="1338"/>
      <c r="C139" s="1339"/>
      <c r="D139" s="1340"/>
      <c r="E139" s="1341"/>
      <c r="F139" s="1342"/>
      <c r="G139" s="1343"/>
      <c r="H139" s="230" t="str">
        <f>IF(G139="","",G139-G139*COMPASS!$U$29)</f>
        <v/>
      </c>
    </row>
    <row r="140" spans="1:8">
      <c r="A140" s="1299" t="s">
        <v>14536</v>
      </c>
      <c r="B140" s="1316"/>
      <c r="C140" s="1317"/>
      <c r="D140" s="1318"/>
      <c r="E140" s="1299"/>
      <c r="F140" s="1319"/>
      <c r="G140" s="1309"/>
      <c r="H140" s="230" t="str">
        <f>IF(G140="","",G140-G140*COMPASS!$U$29)</f>
        <v/>
      </c>
    </row>
    <row r="141" spans="1:8" ht="20.399999999999999">
      <c r="A141" s="1320" t="s">
        <v>14537</v>
      </c>
      <c r="B141" s="1306" t="s">
        <v>467</v>
      </c>
      <c r="C141" s="1276" t="s">
        <v>14538</v>
      </c>
      <c r="D141" s="1332" t="s">
        <v>14539</v>
      </c>
      <c r="E141" s="1311">
        <v>1</v>
      </c>
      <c r="F141" s="1314"/>
      <c r="G141" s="1280">
        <v>130.91999999999999</v>
      </c>
      <c r="H141" s="230">
        <f>IF(G141="","",G141-G141*COMPASS!$U$29)</f>
        <v>130.91999999999999</v>
      </c>
    </row>
    <row r="142" spans="1:8" ht="20.399999999999999">
      <c r="A142" s="1320" t="s">
        <v>14540</v>
      </c>
      <c r="B142" s="1306" t="s">
        <v>467</v>
      </c>
      <c r="C142" s="1276" t="s">
        <v>14541</v>
      </c>
      <c r="D142" s="1332" t="s">
        <v>14542</v>
      </c>
      <c r="E142" s="1311">
        <v>1</v>
      </c>
      <c r="F142" s="1314"/>
      <c r="G142" s="1280">
        <v>203.2</v>
      </c>
      <c r="H142" s="230">
        <f>IF(G142="","",G142-G142*COMPASS!$U$29)</f>
        <v>203.2</v>
      </c>
    </row>
    <row r="143" spans="1:8" ht="20.399999999999999">
      <c r="A143" s="1320" t="s">
        <v>14543</v>
      </c>
      <c r="B143" s="1306" t="s">
        <v>467</v>
      </c>
      <c r="C143" s="1276" t="s">
        <v>14544</v>
      </c>
      <c r="D143" s="1332" t="s">
        <v>14545</v>
      </c>
      <c r="E143" s="1311">
        <v>1</v>
      </c>
      <c r="F143" s="1314"/>
      <c r="G143" s="1280">
        <v>298.07</v>
      </c>
      <c r="H143" s="230">
        <f>IF(G143="","",G143-G143*COMPASS!$U$29)</f>
        <v>298.07</v>
      </c>
    </row>
    <row r="144" spans="1:8" ht="20.399999999999999">
      <c r="A144" s="1274" t="s">
        <v>14546</v>
      </c>
      <c r="B144" s="1306" t="s">
        <v>467</v>
      </c>
      <c r="C144" s="1276" t="s">
        <v>14547</v>
      </c>
      <c r="D144" s="1315" t="s">
        <v>14548</v>
      </c>
      <c r="E144" s="1278">
        <v>1</v>
      </c>
      <c r="F144" s="1314"/>
      <c r="G144" s="1280">
        <v>361.32</v>
      </c>
      <c r="H144" s="230">
        <f>IF(G144="","",G144-G144*COMPASS!$U$29)</f>
        <v>361.32</v>
      </c>
    </row>
    <row r="145" spans="1:8">
      <c r="A145" s="1321" t="s">
        <v>14549</v>
      </c>
      <c r="B145" s="1322"/>
      <c r="C145" s="1323"/>
      <c r="D145" s="1324"/>
      <c r="E145" s="1325"/>
      <c r="F145" s="1326"/>
      <c r="G145" s="1327"/>
      <c r="H145" s="230" t="str">
        <f>IF(G145="","",G145-G145*COMPASS!$U$29)</f>
        <v/>
      </c>
    </row>
    <row r="146" spans="1:8" ht="20.399999999999999">
      <c r="A146" s="1274" t="s">
        <v>14550</v>
      </c>
      <c r="B146" s="1275" t="s">
        <v>216</v>
      </c>
      <c r="C146" s="1276" t="s">
        <v>14551</v>
      </c>
      <c r="D146" s="1315" t="s">
        <v>14552</v>
      </c>
      <c r="E146" s="1278">
        <v>1</v>
      </c>
      <c r="F146" s="1279"/>
      <c r="G146" s="1280">
        <v>357.71</v>
      </c>
      <c r="H146" s="230">
        <f>IF(G146="","",G146-G146*COMPASS!$U$29)</f>
        <v>357.71</v>
      </c>
    </row>
    <row r="147" spans="1:8" ht="20.399999999999999">
      <c r="A147" s="1274" t="s">
        <v>14553</v>
      </c>
      <c r="B147" s="1275" t="s">
        <v>216</v>
      </c>
      <c r="C147" s="1276" t="s">
        <v>14554</v>
      </c>
      <c r="D147" s="1315" t="s">
        <v>14555</v>
      </c>
      <c r="E147" s="1278">
        <v>1</v>
      </c>
      <c r="F147" s="1279"/>
      <c r="G147" s="1280">
        <v>989.22</v>
      </c>
      <c r="H147" s="230">
        <f>IF(G147="","",G147-G147*COMPASS!$U$29)</f>
        <v>989.22</v>
      </c>
    </row>
    <row r="148" spans="1:8">
      <c r="A148" s="1321" t="s">
        <v>277</v>
      </c>
      <c r="B148" s="1322"/>
      <c r="C148" s="1323"/>
      <c r="D148" s="1324"/>
      <c r="E148" s="1325"/>
      <c r="F148" s="1326"/>
      <c r="G148" s="1327"/>
      <c r="H148" s="230" t="str">
        <f>IF(G148="","",G148-G148*COMPASS!$U$29)</f>
        <v/>
      </c>
    </row>
    <row r="149" spans="1:8">
      <c r="A149" s="1320" t="s">
        <v>15666</v>
      </c>
      <c r="B149" s="1306" t="s">
        <v>467</v>
      </c>
      <c r="C149" s="1276" t="s">
        <v>15667</v>
      </c>
      <c r="D149" s="1332" t="s">
        <v>15668</v>
      </c>
      <c r="E149" s="1311">
        <v>1</v>
      </c>
      <c r="F149" s="1314"/>
      <c r="G149" s="1280">
        <v>59.01</v>
      </c>
      <c r="H149" s="230">
        <f>IF(G149="","",G149-G149*COMPASS!$U$29)</f>
        <v>59.01</v>
      </c>
    </row>
    <row r="150" spans="1:8" ht="20.399999999999999">
      <c r="A150" s="1320" t="s">
        <v>15026</v>
      </c>
      <c r="B150" s="1306" t="s">
        <v>467</v>
      </c>
      <c r="C150" s="1276" t="s">
        <v>14556</v>
      </c>
      <c r="D150" s="1304" t="s">
        <v>14557</v>
      </c>
      <c r="E150" s="1311">
        <v>1</v>
      </c>
      <c r="F150" s="1314"/>
      <c r="G150" s="1280">
        <v>35.47</v>
      </c>
      <c r="H150" s="230">
        <f>IF(G150="","",G150-G150*COMPASS!$U$29)</f>
        <v>35.47</v>
      </c>
    </row>
    <row r="151" spans="1:8" ht="20.399999999999999">
      <c r="A151" s="1320" t="s">
        <v>14558</v>
      </c>
      <c r="B151" s="1306" t="s">
        <v>467</v>
      </c>
      <c r="C151" s="1276" t="s">
        <v>14559</v>
      </c>
      <c r="D151" s="1304" t="s">
        <v>14560</v>
      </c>
      <c r="E151" s="1311">
        <v>1</v>
      </c>
      <c r="F151" s="1314"/>
      <c r="G151" s="1280">
        <v>40.07</v>
      </c>
      <c r="H151" s="230">
        <f>IF(G151="","",G151-G151*COMPASS!$U$29)</f>
        <v>40.07</v>
      </c>
    </row>
    <row r="152" spans="1:8">
      <c r="A152" s="1320" t="s">
        <v>14561</v>
      </c>
      <c r="B152" s="1306" t="s">
        <v>216</v>
      </c>
      <c r="C152" s="1276" t="s">
        <v>14562</v>
      </c>
      <c r="D152" s="1307" t="s">
        <v>14563</v>
      </c>
      <c r="E152" s="1311">
        <v>1</v>
      </c>
      <c r="F152" s="1314"/>
      <c r="G152" s="1280">
        <v>80.13</v>
      </c>
      <c r="H152" s="230">
        <f>IF(G152="","",G152-G152*COMPASS!$U$29)</f>
        <v>80.13</v>
      </c>
    </row>
    <row r="153" spans="1:8" ht="20.399999999999999">
      <c r="A153" s="1320" t="s">
        <v>14564</v>
      </c>
      <c r="B153" s="1306" t="s">
        <v>216</v>
      </c>
      <c r="C153" s="1276" t="s">
        <v>14565</v>
      </c>
      <c r="D153" s="1332" t="s">
        <v>14566</v>
      </c>
      <c r="E153" s="1311">
        <v>1</v>
      </c>
      <c r="F153" s="1314"/>
      <c r="G153" s="1280">
        <v>100.37</v>
      </c>
      <c r="H153" s="230">
        <f>IF(G153="","",G153-G153*COMPASS!$U$29)</f>
        <v>100.37</v>
      </c>
    </row>
    <row r="154" spans="1:8" ht="20.399999999999999">
      <c r="A154" s="1320" t="s">
        <v>14567</v>
      </c>
      <c r="B154" s="1306" t="s">
        <v>216</v>
      </c>
      <c r="C154" s="1276" t="s">
        <v>14568</v>
      </c>
      <c r="D154" s="1332" t="s">
        <v>14569</v>
      </c>
      <c r="E154" s="1311">
        <v>1</v>
      </c>
      <c r="F154" s="1314"/>
      <c r="G154" s="1280">
        <v>206.2</v>
      </c>
      <c r="H154" s="230">
        <f>IF(G154="","",G154-G154*COMPASS!$U$29)</f>
        <v>206.2</v>
      </c>
    </row>
    <row r="155" spans="1:8" ht="20.399999999999999">
      <c r="A155" s="1274" t="s">
        <v>14576</v>
      </c>
      <c r="B155" s="1275" t="s">
        <v>216</v>
      </c>
      <c r="C155" s="1276" t="s">
        <v>14577</v>
      </c>
      <c r="D155" s="1315" t="s">
        <v>14578</v>
      </c>
      <c r="E155" s="1278">
        <v>1</v>
      </c>
      <c r="F155" s="1314"/>
      <c r="G155" s="1280">
        <v>229.9</v>
      </c>
      <c r="H155" s="230">
        <f>IF(G155="","",G155-G155*COMPASS!$U$29)</f>
        <v>229.9</v>
      </c>
    </row>
    <row r="156" spans="1:8" ht="20.399999999999999">
      <c r="A156" s="1274" t="s">
        <v>14579</v>
      </c>
      <c r="B156" s="1275" t="s">
        <v>216</v>
      </c>
      <c r="C156" s="1276" t="s">
        <v>14580</v>
      </c>
      <c r="D156" s="1315" t="s">
        <v>14581</v>
      </c>
      <c r="E156" s="1278">
        <v>1</v>
      </c>
      <c r="F156" s="1314"/>
      <c r="G156" s="1280">
        <v>318.41000000000003</v>
      </c>
      <c r="H156" s="230">
        <f>IF(G156="","",G156-G156*COMPASS!$U$29)</f>
        <v>318.41000000000003</v>
      </c>
    </row>
    <row r="157" spans="1:8" ht="20.399999999999999">
      <c r="A157" s="1274" t="s">
        <v>14582</v>
      </c>
      <c r="B157" s="1275" t="s">
        <v>216</v>
      </c>
      <c r="C157" s="1276" t="s">
        <v>14583</v>
      </c>
      <c r="D157" s="1315" t="s">
        <v>14584</v>
      </c>
      <c r="E157" s="1278">
        <v>1</v>
      </c>
      <c r="F157" s="1314"/>
      <c r="G157" s="1280">
        <v>333.08</v>
      </c>
      <c r="H157" s="230">
        <f>IF(G157="","",G157-G157*COMPASS!$U$29)</f>
        <v>333.08</v>
      </c>
    </row>
    <row r="158" spans="1:8" ht="20.399999999999999">
      <c r="A158" s="1274" t="s">
        <v>14585</v>
      </c>
      <c r="B158" s="1275" t="s">
        <v>216</v>
      </c>
      <c r="C158" s="1276" t="s">
        <v>14586</v>
      </c>
      <c r="D158" s="1315" t="s">
        <v>14587</v>
      </c>
      <c r="E158" s="1278">
        <v>1</v>
      </c>
      <c r="F158" s="1314"/>
      <c r="G158" s="1280">
        <v>566.82000000000005</v>
      </c>
      <c r="H158" s="230">
        <f>IF(G158="","",G158-G158*COMPASS!$U$29)</f>
        <v>566.82000000000005</v>
      </c>
    </row>
    <row r="159" spans="1:8">
      <c r="A159" s="1320" t="s">
        <v>14570</v>
      </c>
      <c r="B159" s="1306" t="s">
        <v>216</v>
      </c>
      <c r="C159" s="1276" t="s">
        <v>14571</v>
      </c>
      <c r="D159" s="1332" t="s">
        <v>14572</v>
      </c>
      <c r="E159" s="1311">
        <v>1</v>
      </c>
      <c r="F159" s="1314"/>
      <c r="G159" s="1280">
        <v>24.21</v>
      </c>
      <c r="H159" s="230">
        <f>IF(G159="","",G159-G159*COMPASS!$U$29)</f>
        <v>24.21</v>
      </c>
    </row>
    <row r="160" spans="1:8">
      <c r="A160" s="1274" t="s">
        <v>14573</v>
      </c>
      <c r="B160" s="1275" t="s">
        <v>216</v>
      </c>
      <c r="C160" s="1276" t="s">
        <v>14574</v>
      </c>
      <c r="D160" s="1315" t="s">
        <v>14575</v>
      </c>
      <c r="E160" s="1278">
        <v>1</v>
      </c>
      <c r="F160" s="1314"/>
      <c r="G160" s="1280">
        <v>40.9</v>
      </c>
      <c r="H160" s="230">
        <f>IF(G160="","",G160-G160*COMPASS!$U$29)</f>
        <v>40.9</v>
      </c>
    </row>
    <row r="161" spans="1:8">
      <c r="A161" s="1321" t="s">
        <v>15732</v>
      </c>
      <c r="B161" s="1322"/>
      <c r="C161" s="1323"/>
      <c r="D161" s="1324"/>
      <c r="E161" s="1325"/>
      <c r="F161" s="1326"/>
      <c r="G161" s="1327"/>
      <c r="H161" s="230" t="str">
        <f>IF(G161="","",G161-G161*COMPASS!$U$29)</f>
        <v/>
      </c>
    </row>
    <row r="162" spans="1:8" ht="20.399999999999999">
      <c r="A162" s="1274" t="s">
        <v>16445</v>
      </c>
      <c r="B162" s="1275" t="s">
        <v>216</v>
      </c>
      <c r="C162" s="1276" t="s">
        <v>16446</v>
      </c>
      <c r="D162" s="1315" t="s">
        <v>16447</v>
      </c>
      <c r="E162" s="1278">
        <v>1</v>
      </c>
      <c r="F162" s="1314"/>
      <c r="G162" s="1280">
        <v>48.75</v>
      </c>
      <c r="H162" s="230">
        <f>IF(G162="","",G162-G162*COMPASS!$U$29)</f>
        <v>48.75</v>
      </c>
    </row>
    <row r="163" spans="1:8" ht="13.8">
      <c r="A163" s="1294" t="s">
        <v>15669</v>
      </c>
      <c r="B163" s="1295"/>
      <c r="C163" s="1296"/>
      <c r="D163" s="1297"/>
      <c r="E163" s="1296"/>
      <c r="F163" s="1298"/>
      <c r="G163" s="1329"/>
      <c r="H163" s="230" t="str">
        <f>IF(G163="","",G163-G163*COMPASS!$U$29)</f>
        <v/>
      </c>
    </row>
    <row r="164" spans="1:8">
      <c r="A164" s="1299" t="s">
        <v>15670</v>
      </c>
      <c r="B164" s="1316"/>
      <c r="C164" s="1317"/>
      <c r="D164" s="1318"/>
      <c r="E164" s="1299"/>
      <c r="F164" s="1319"/>
      <c r="G164" s="1309"/>
      <c r="H164" s="230" t="str">
        <f>IF(G164="","",G164-G164*COMPASS!$U$29)</f>
        <v/>
      </c>
    </row>
    <row r="165" spans="1:8" ht="20.399999999999999">
      <c r="A165" s="1274" t="s">
        <v>15671</v>
      </c>
      <c r="B165" s="1275" t="s">
        <v>216</v>
      </c>
      <c r="C165" s="1344" t="s">
        <v>15672</v>
      </c>
      <c r="D165" s="1315" t="s">
        <v>15673</v>
      </c>
      <c r="E165" s="1278">
        <v>1</v>
      </c>
      <c r="F165" s="1314"/>
      <c r="G165" s="1280">
        <v>158.12</v>
      </c>
      <c r="H165" s="230">
        <f>IF(G165="","",G165-G165*COMPASS!$U$29)</f>
        <v>158.12</v>
      </c>
    </row>
    <row r="166" spans="1:8" ht="20.399999999999999">
      <c r="A166" s="1274" t="s">
        <v>15674</v>
      </c>
      <c r="B166" s="1275" t="s">
        <v>216</v>
      </c>
      <c r="C166" s="1344" t="s">
        <v>15675</v>
      </c>
      <c r="D166" s="1315" t="s">
        <v>15676</v>
      </c>
      <c r="E166" s="1278">
        <v>1</v>
      </c>
      <c r="F166" s="1308" t="s">
        <v>6984</v>
      </c>
      <c r="G166" s="1280">
        <v>166.95</v>
      </c>
      <c r="H166" s="230">
        <f>IF(G166="","",G166-G166*COMPASS!$U$29)</f>
        <v>166.95</v>
      </c>
    </row>
    <row r="167" spans="1:8" ht="20.399999999999999">
      <c r="A167" s="1274" t="s">
        <v>15677</v>
      </c>
      <c r="B167" s="1275" t="s">
        <v>216</v>
      </c>
      <c r="C167" s="1344" t="s">
        <v>15678</v>
      </c>
      <c r="D167" s="1315" t="s">
        <v>15679</v>
      </c>
      <c r="E167" s="1278">
        <v>1</v>
      </c>
      <c r="F167" s="1308" t="s">
        <v>6984</v>
      </c>
      <c r="G167" s="1280">
        <v>202.11</v>
      </c>
      <c r="H167" s="230">
        <f>IF(G167="","",G167-G167*COMPASS!$U$29)</f>
        <v>202.11</v>
      </c>
    </row>
    <row r="168" spans="1:8">
      <c r="A168" s="1299" t="s">
        <v>15680</v>
      </c>
      <c r="B168" s="1316"/>
      <c r="C168" s="1317"/>
      <c r="D168" s="1318"/>
      <c r="E168" s="1299"/>
      <c r="F168" s="1319"/>
      <c r="G168" s="1309"/>
      <c r="H168" s="230" t="str">
        <f>IF(G168="","",G168-G168*COMPASS!$U$29)</f>
        <v/>
      </c>
    </row>
    <row r="169" spans="1:8" ht="20.399999999999999">
      <c r="A169" s="1274" t="s">
        <v>15034</v>
      </c>
      <c r="B169" s="1275" t="s">
        <v>216</v>
      </c>
      <c r="C169" s="1344" t="s">
        <v>15035</v>
      </c>
      <c r="D169" s="1315" t="s">
        <v>15036</v>
      </c>
      <c r="E169" s="1278">
        <v>1</v>
      </c>
      <c r="F169" s="1314"/>
      <c r="G169" s="1280">
        <v>478.78</v>
      </c>
      <c r="H169" s="230">
        <f>IF(G169="","",G169-G169*COMPASS!$U$29)</f>
        <v>478.78</v>
      </c>
    </row>
    <row r="170" spans="1:8" ht="13.8">
      <c r="A170" s="1294" t="s">
        <v>14588</v>
      </c>
      <c r="B170" s="1295"/>
      <c r="C170" s="1296"/>
      <c r="D170" s="1297"/>
      <c r="E170" s="1296"/>
      <c r="F170" s="1298"/>
      <c r="G170" s="1329"/>
      <c r="H170" s="230" t="str">
        <f>IF(G170="","",G170-G170*COMPASS!$U$29)</f>
        <v/>
      </c>
    </row>
    <row r="171" spans="1:8">
      <c r="A171" s="1321" t="s">
        <v>15681</v>
      </c>
      <c r="B171" s="1322"/>
      <c r="C171" s="1323"/>
      <c r="D171" s="1324"/>
      <c r="E171" s="1325"/>
      <c r="F171" s="1326"/>
      <c r="G171" s="1327"/>
      <c r="H171" s="230" t="str">
        <f>IF(G171="","",G171-G171*COMPASS!$U$29)</f>
        <v/>
      </c>
    </row>
    <row r="172" spans="1:8" ht="20.399999999999999">
      <c r="A172" s="1274" t="s">
        <v>15049</v>
      </c>
      <c r="B172" s="1275" t="s">
        <v>467</v>
      </c>
      <c r="C172" s="1344" t="s">
        <v>15050</v>
      </c>
      <c r="D172" s="1315" t="s">
        <v>15051</v>
      </c>
      <c r="E172" s="1278">
        <v>1</v>
      </c>
      <c r="F172" s="1314"/>
      <c r="G172" s="1280">
        <v>141.71</v>
      </c>
      <c r="H172" s="230">
        <f>IF(G172="","",G172-G172*COMPASS!$U$29)</f>
        <v>141.71</v>
      </c>
    </row>
    <row r="173" spans="1:8">
      <c r="A173" s="1321" t="s">
        <v>15682</v>
      </c>
      <c r="B173" s="1322"/>
      <c r="C173" s="1323"/>
      <c r="D173" s="1324"/>
      <c r="E173" s="1325"/>
      <c r="F173" s="1326"/>
      <c r="G173" s="1327"/>
      <c r="H173" s="230" t="str">
        <f>IF(G173="","",G173-G173*COMPASS!$U$29)</f>
        <v/>
      </c>
    </row>
    <row r="174" spans="1:8" ht="20.399999999999999">
      <c r="A174" s="1274" t="s">
        <v>15683</v>
      </c>
      <c r="B174" s="1275" t="s">
        <v>467</v>
      </c>
      <c r="C174" s="1276" t="s">
        <v>15684</v>
      </c>
      <c r="D174" s="1315" t="s">
        <v>15685</v>
      </c>
      <c r="E174" s="1278">
        <v>1</v>
      </c>
      <c r="F174" s="1279"/>
      <c r="G174" s="1280">
        <v>268.38</v>
      </c>
      <c r="H174" s="230">
        <f>IF(G174="","",G174-G174*COMPASS!$U$29)</f>
        <v>268.38</v>
      </c>
    </row>
    <row r="175" spans="1:8" ht="20.399999999999999">
      <c r="A175" s="1274" t="s">
        <v>15686</v>
      </c>
      <c r="B175" s="1275" t="s">
        <v>467</v>
      </c>
      <c r="C175" s="1276" t="s">
        <v>15687</v>
      </c>
      <c r="D175" s="1315" t="s">
        <v>15685</v>
      </c>
      <c r="E175" s="1278">
        <v>1</v>
      </c>
      <c r="F175" s="1279"/>
      <c r="G175" s="1280">
        <v>326.18</v>
      </c>
      <c r="H175" s="230">
        <f>IF(G175="","",G175-G175*COMPASS!$U$29)</f>
        <v>326.18</v>
      </c>
    </row>
    <row r="176" spans="1:8" ht="20.399999999999999">
      <c r="A176" s="1274" t="s">
        <v>15688</v>
      </c>
      <c r="B176" s="1275" t="s">
        <v>467</v>
      </c>
      <c r="C176" s="1276" t="s">
        <v>15689</v>
      </c>
      <c r="D176" s="1315" t="s">
        <v>15690</v>
      </c>
      <c r="E176" s="1278">
        <v>1</v>
      </c>
      <c r="F176" s="1279"/>
      <c r="G176" s="1280">
        <v>318</v>
      </c>
      <c r="H176" s="230">
        <f>IF(G176="","",G176-G176*COMPASS!$U$29)</f>
        <v>318</v>
      </c>
    </row>
    <row r="177" spans="1:8" ht="20.399999999999999">
      <c r="A177" s="1274" t="s">
        <v>15691</v>
      </c>
      <c r="B177" s="1275" t="s">
        <v>467</v>
      </c>
      <c r="C177" s="1276" t="s">
        <v>15692</v>
      </c>
      <c r="D177" s="1315" t="s">
        <v>15690</v>
      </c>
      <c r="E177" s="1278">
        <v>1</v>
      </c>
      <c r="F177" s="1279"/>
      <c r="G177" s="1280">
        <v>367.05</v>
      </c>
      <c r="H177" s="230">
        <f>IF(G177="","",G177-G177*COMPASS!$U$29)</f>
        <v>367.05</v>
      </c>
    </row>
    <row r="178" spans="1:8" ht="20.399999999999999">
      <c r="A178" s="1274" t="s">
        <v>16590</v>
      </c>
      <c r="B178" s="1275" t="s">
        <v>467</v>
      </c>
      <c r="C178" s="1276" t="s">
        <v>16591</v>
      </c>
      <c r="D178" s="1315" t="s">
        <v>16592</v>
      </c>
      <c r="E178" s="1278">
        <v>1</v>
      </c>
      <c r="F178" s="1279"/>
      <c r="G178" s="1280">
        <v>152.99</v>
      </c>
      <c r="H178" s="230">
        <f>IF(G178="","",G178-G178*COMPASS!$U$29)</f>
        <v>152.99</v>
      </c>
    </row>
    <row r="179" spans="1:8" ht="20.399999999999999">
      <c r="A179" s="1274" t="s">
        <v>16593</v>
      </c>
      <c r="B179" s="1275" t="s">
        <v>467</v>
      </c>
      <c r="C179" s="1276" t="s">
        <v>16594</v>
      </c>
      <c r="D179" s="1315" t="s">
        <v>16595</v>
      </c>
      <c r="E179" s="1278">
        <v>1</v>
      </c>
      <c r="F179" s="1279"/>
      <c r="G179" s="1280">
        <v>275.36</v>
      </c>
      <c r="H179" s="230">
        <f>IF(G179="","",G179-G179*COMPASS!$U$29)</f>
        <v>275.36</v>
      </c>
    </row>
    <row r="180" spans="1:8" ht="20.399999999999999">
      <c r="A180" s="1274" t="s">
        <v>16596</v>
      </c>
      <c r="B180" s="1275" t="s">
        <v>467</v>
      </c>
      <c r="C180" s="1276" t="s">
        <v>16597</v>
      </c>
      <c r="D180" s="1315" t="s">
        <v>16598</v>
      </c>
      <c r="E180" s="1278">
        <v>1</v>
      </c>
      <c r="F180" s="1279"/>
      <c r="G180" s="1280">
        <v>15.31</v>
      </c>
      <c r="H180" s="230">
        <f>IF(G180="","",G180-G180*COMPASS!$U$29)</f>
        <v>15.31</v>
      </c>
    </row>
    <row r="181" spans="1:8" ht="20.399999999999999">
      <c r="A181" s="1274" t="s">
        <v>15693</v>
      </c>
      <c r="B181" s="1275" t="s">
        <v>467</v>
      </c>
      <c r="C181" s="1276" t="s">
        <v>15694</v>
      </c>
      <c r="D181" s="1315" t="s">
        <v>15020</v>
      </c>
      <c r="E181" s="1278">
        <v>1</v>
      </c>
      <c r="F181" s="1279"/>
      <c r="G181" s="1280">
        <v>464.53</v>
      </c>
      <c r="H181" s="230">
        <f>IF(G181="","",G181-G181*COMPASS!$U$29)</f>
        <v>464.53</v>
      </c>
    </row>
    <row r="182" spans="1:8" ht="20.399999999999999">
      <c r="A182" s="1320" t="s">
        <v>15018</v>
      </c>
      <c r="B182" s="1306" t="s">
        <v>467</v>
      </c>
      <c r="C182" s="1276" t="s">
        <v>15019</v>
      </c>
      <c r="D182" s="1332" t="s">
        <v>15020</v>
      </c>
      <c r="E182" s="1311">
        <v>1</v>
      </c>
      <c r="F182" s="1314"/>
      <c r="G182" s="1280">
        <v>521.15</v>
      </c>
      <c r="H182" s="230">
        <f>IF(G182="","",G182-G182*COMPASS!$U$29)</f>
        <v>521.15</v>
      </c>
    </row>
    <row r="183" spans="1:8" ht="20.399999999999999">
      <c r="A183" s="1320" t="s">
        <v>16599</v>
      </c>
      <c r="B183" s="1306" t="s">
        <v>467</v>
      </c>
      <c r="C183" s="1276" t="s">
        <v>16600</v>
      </c>
      <c r="D183" s="1332" t="s">
        <v>16601</v>
      </c>
      <c r="E183" s="1311">
        <v>1</v>
      </c>
      <c r="F183" s="1314" t="s">
        <v>445</v>
      </c>
      <c r="G183" s="1280">
        <v>529.11</v>
      </c>
      <c r="H183" s="230">
        <f>IF(G183="","",G183-G183*COMPASS!$U$29)</f>
        <v>529.11</v>
      </c>
    </row>
    <row r="184" spans="1:8" ht="20.399999999999999">
      <c r="A184" s="1320" t="s">
        <v>16602</v>
      </c>
      <c r="B184" s="1306" t="s">
        <v>467</v>
      </c>
      <c r="C184" s="1276" t="s">
        <v>16603</v>
      </c>
      <c r="D184" s="1332" t="s">
        <v>16604</v>
      </c>
      <c r="E184" s="1311">
        <v>1</v>
      </c>
      <c r="F184" s="1314" t="s">
        <v>445</v>
      </c>
      <c r="G184" s="1280">
        <v>585.75</v>
      </c>
      <c r="H184" s="230">
        <f>IF(G184="","",G184-G184*COMPASS!$U$29)</f>
        <v>585.75</v>
      </c>
    </row>
    <row r="185" spans="1:8" ht="20.399999999999999">
      <c r="A185" s="1320" t="s">
        <v>16605</v>
      </c>
      <c r="B185" s="1306" t="s">
        <v>467</v>
      </c>
      <c r="C185" s="1276" t="s">
        <v>16606</v>
      </c>
      <c r="D185" s="1332" t="s">
        <v>16607</v>
      </c>
      <c r="E185" s="1311">
        <v>1</v>
      </c>
      <c r="F185" s="1314"/>
      <c r="G185" s="1280">
        <v>243.24</v>
      </c>
      <c r="H185" s="230">
        <f>IF(G185="","",G185-G185*COMPASS!$U$29)</f>
        <v>243.24</v>
      </c>
    </row>
    <row r="186" spans="1:8" ht="20.399999999999999">
      <c r="A186" s="1274" t="s">
        <v>15027</v>
      </c>
      <c r="B186" s="1275" t="s">
        <v>467</v>
      </c>
      <c r="C186" s="1276" t="s">
        <v>15028</v>
      </c>
      <c r="D186" s="1315" t="s">
        <v>16608</v>
      </c>
      <c r="E186" s="1278">
        <v>1</v>
      </c>
      <c r="F186" s="1279"/>
      <c r="G186" s="1280">
        <v>437.81</v>
      </c>
      <c r="H186" s="230">
        <f>IF(G186="","",G186-G186*COMPASS!$U$29)</f>
        <v>437.81</v>
      </c>
    </row>
    <row r="187" spans="1:8" ht="20.399999999999999">
      <c r="A187" s="1274" t="s">
        <v>16609</v>
      </c>
      <c r="B187" s="1275" t="s">
        <v>467</v>
      </c>
      <c r="C187" s="1276" t="s">
        <v>16610</v>
      </c>
      <c r="D187" s="1315" t="s">
        <v>16611</v>
      </c>
      <c r="E187" s="1278">
        <v>1</v>
      </c>
      <c r="F187" s="1279"/>
      <c r="G187" s="1280">
        <v>24.32</v>
      </c>
      <c r="H187" s="230">
        <f>IF(G187="","",G187-G187*COMPASS!$U$29)</f>
        <v>24.32</v>
      </c>
    </row>
    <row r="188" spans="1:8" ht="20.399999999999999">
      <c r="A188" s="1274" t="s">
        <v>15040</v>
      </c>
      <c r="B188" s="1275" t="s">
        <v>467</v>
      </c>
      <c r="C188" s="1276" t="s">
        <v>15041</v>
      </c>
      <c r="D188" s="1307" t="s">
        <v>15042</v>
      </c>
      <c r="E188" s="1278">
        <v>1</v>
      </c>
      <c r="F188" s="1279"/>
      <c r="G188" s="1280">
        <v>647.67999999999995</v>
      </c>
      <c r="H188" s="230">
        <f>IF(G188="","",G188-G188*COMPASS!$U$29)</f>
        <v>647.67999999999995</v>
      </c>
    </row>
    <row r="189" spans="1:8" ht="20.399999999999999">
      <c r="A189" s="1274" t="s">
        <v>15043</v>
      </c>
      <c r="B189" s="1275" t="s">
        <v>467</v>
      </c>
      <c r="C189" s="1276" t="s">
        <v>15044</v>
      </c>
      <c r="D189" s="1307" t="s">
        <v>15045</v>
      </c>
      <c r="E189" s="1278">
        <v>1</v>
      </c>
      <c r="F189" s="1279"/>
      <c r="G189" s="1280">
        <v>791.89</v>
      </c>
      <c r="H189" s="230">
        <f>IF(G189="","",G189-G189*COMPASS!$U$29)</f>
        <v>791.89</v>
      </c>
    </row>
    <row r="190" spans="1:8" ht="20.399999999999999">
      <c r="A190" s="1274" t="s">
        <v>15695</v>
      </c>
      <c r="B190" s="1275" t="s">
        <v>467</v>
      </c>
      <c r="C190" s="1276" t="s">
        <v>15696</v>
      </c>
      <c r="D190" s="1307" t="s">
        <v>15697</v>
      </c>
      <c r="E190" s="1278">
        <v>1</v>
      </c>
      <c r="F190" s="1279"/>
      <c r="G190" s="1280">
        <v>713.18</v>
      </c>
      <c r="H190" s="230">
        <f>IF(G190="","",G190-G190*COMPASS!$U$29)</f>
        <v>713.18</v>
      </c>
    </row>
    <row r="191" spans="1:8" ht="20.399999999999999">
      <c r="A191" s="1274" t="s">
        <v>15707</v>
      </c>
      <c r="B191" s="1275" t="s">
        <v>467</v>
      </c>
      <c r="C191" s="1276" t="s">
        <v>15708</v>
      </c>
      <c r="D191" s="1315" t="s">
        <v>16612</v>
      </c>
      <c r="E191" s="1278">
        <v>1</v>
      </c>
      <c r="F191" s="1279"/>
      <c r="G191" s="1280">
        <v>369.85</v>
      </c>
      <c r="H191" s="230">
        <f>IF(G191="","",G191-G191*COMPASS!$U$29)</f>
        <v>369.85</v>
      </c>
    </row>
    <row r="192" spans="1:8" ht="20.399999999999999">
      <c r="A192" s="1274" t="s">
        <v>15709</v>
      </c>
      <c r="B192" s="1275" t="s">
        <v>467</v>
      </c>
      <c r="C192" s="1276" t="s">
        <v>15710</v>
      </c>
      <c r="D192" s="1315" t="s">
        <v>16613</v>
      </c>
      <c r="E192" s="1278">
        <v>1</v>
      </c>
      <c r="F192" s="1279"/>
      <c r="G192" s="1280">
        <v>628.74</v>
      </c>
      <c r="H192" s="230">
        <f>IF(G192="","",G192-G192*COMPASS!$U$29)</f>
        <v>628.74</v>
      </c>
    </row>
    <row r="193" spans="1:8" ht="20.399999999999999">
      <c r="A193" s="1274" t="s">
        <v>16614</v>
      </c>
      <c r="B193" s="1275" t="s">
        <v>467</v>
      </c>
      <c r="C193" s="1276" t="s">
        <v>16615</v>
      </c>
      <c r="D193" s="1315" t="s">
        <v>16616</v>
      </c>
      <c r="E193" s="1278">
        <v>1</v>
      </c>
      <c r="F193" s="1279"/>
      <c r="G193" s="1280">
        <v>36.99</v>
      </c>
      <c r="H193" s="230">
        <f>IF(G193="","",G193-G193*COMPASS!$U$29)</f>
        <v>36.99</v>
      </c>
    </row>
    <row r="194" spans="1:8" ht="20.399999999999999">
      <c r="A194" s="1274" t="s">
        <v>16448</v>
      </c>
      <c r="B194" s="1275" t="s">
        <v>467</v>
      </c>
      <c r="C194" s="1276" t="s">
        <v>16449</v>
      </c>
      <c r="D194" s="1307" t="s">
        <v>16450</v>
      </c>
      <c r="E194" s="1278">
        <v>1</v>
      </c>
      <c r="F194" s="1279"/>
      <c r="G194" s="1280">
        <v>918.42</v>
      </c>
      <c r="H194" s="230">
        <f>IF(G194="","",G194-G194*COMPASS!$U$29)</f>
        <v>918.42</v>
      </c>
    </row>
    <row r="195" spans="1:8" ht="20.399999999999999">
      <c r="A195" s="1274" t="s">
        <v>15046</v>
      </c>
      <c r="B195" s="1275" t="s">
        <v>467</v>
      </c>
      <c r="C195" s="1276" t="s">
        <v>15047</v>
      </c>
      <c r="D195" s="1307" t="s">
        <v>15048</v>
      </c>
      <c r="E195" s="1278">
        <v>1</v>
      </c>
      <c r="F195" s="1279"/>
      <c r="G195" s="1280">
        <v>1095.4000000000001</v>
      </c>
      <c r="H195" s="230">
        <f>IF(G195="","",G195-G195*COMPASS!$U$29)</f>
        <v>1095.4000000000001</v>
      </c>
    </row>
    <row r="196" spans="1:8" ht="20.399999999999999">
      <c r="A196" s="1274" t="s">
        <v>16543</v>
      </c>
      <c r="B196" s="1275" t="s">
        <v>467</v>
      </c>
      <c r="C196" s="1276" t="s">
        <v>16544</v>
      </c>
      <c r="D196" s="1315" t="s">
        <v>16545</v>
      </c>
      <c r="E196" s="1278">
        <v>1</v>
      </c>
      <c r="F196" s="1279"/>
      <c r="G196" s="1280">
        <v>474.96</v>
      </c>
      <c r="H196" s="230">
        <f>IF(G196="","",G196-G196*COMPASS!$U$29)</f>
        <v>474.96</v>
      </c>
    </row>
    <row r="197" spans="1:8" ht="20.399999999999999">
      <c r="A197" s="1274" t="s">
        <v>15711</v>
      </c>
      <c r="B197" s="1275" t="s">
        <v>467</v>
      </c>
      <c r="C197" s="1276" t="s">
        <v>15712</v>
      </c>
      <c r="D197" s="1315" t="s">
        <v>16545</v>
      </c>
      <c r="E197" s="1278">
        <v>1</v>
      </c>
      <c r="F197" s="1279"/>
      <c r="G197" s="1280">
        <v>759.93</v>
      </c>
      <c r="H197" s="230">
        <f>IF(G197="","",G197-G197*COMPASS!$U$29)</f>
        <v>759.93</v>
      </c>
    </row>
    <row r="198" spans="1:8" ht="20.399999999999999">
      <c r="A198" s="1274" t="s">
        <v>16451</v>
      </c>
      <c r="B198" s="1275" t="s">
        <v>467</v>
      </c>
      <c r="C198" s="1276" t="s">
        <v>16452</v>
      </c>
      <c r="D198" s="1315" t="s">
        <v>16545</v>
      </c>
      <c r="E198" s="1278">
        <v>1</v>
      </c>
      <c r="F198" s="1279"/>
      <c r="G198" s="1280">
        <v>47.51</v>
      </c>
      <c r="H198" s="230">
        <f>IF(G198="","",G198-G198*COMPASS!$U$29)</f>
        <v>47.51</v>
      </c>
    </row>
    <row r="199" spans="1:8" ht="20.399999999999999">
      <c r="A199" s="1274" t="s">
        <v>16419</v>
      </c>
      <c r="B199" s="1275" t="s">
        <v>467</v>
      </c>
      <c r="C199" s="1276" t="s">
        <v>16420</v>
      </c>
      <c r="D199" s="1315" t="s">
        <v>16421</v>
      </c>
      <c r="E199" s="1278">
        <v>1</v>
      </c>
      <c r="F199" s="1328"/>
      <c r="G199" s="1280">
        <v>1765.19</v>
      </c>
      <c r="H199" s="230">
        <f>IF(G199="","",G199-G199*COMPASS!$U$29)</f>
        <v>1765.19</v>
      </c>
    </row>
    <row r="200" spans="1:8" ht="20.399999999999999">
      <c r="A200" s="1274" t="s">
        <v>16071</v>
      </c>
      <c r="B200" s="1275" t="s">
        <v>467</v>
      </c>
      <c r="C200" s="1276" t="s">
        <v>16072</v>
      </c>
      <c r="D200" s="1315" t="s">
        <v>16073</v>
      </c>
      <c r="E200" s="1278">
        <v>1</v>
      </c>
      <c r="F200" s="1279"/>
      <c r="G200" s="1280">
        <v>812.69</v>
      </c>
      <c r="H200" s="230">
        <f>IF(G200="","",G200-G200*COMPASS!$U$29)</f>
        <v>812.69</v>
      </c>
    </row>
    <row r="201" spans="1:8" ht="20.399999999999999">
      <c r="A201" s="1274" t="s">
        <v>16617</v>
      </c>
      <c r="B201" s="1275" t="s">
        <v>467</v>
      </c>
      <c r="C201" s="1276" t="s">
        <v>16618</v>
      </c>
      <c r="D201" s="1315" t="s">
        <v>16619</v>
      </c>
      <c r="E201" s="1278">
        <v>1</v>
      </c>
      <c r="F201" s="1279"/>
      <c r="G201" s="1280">
        <v>1300.32</v>
      </c>
      <c r="H201" s="230">
        <f>IF(G201="","",G201-G201*COMPASS!$U$29)</f>
        <v>1300.32</v>
      </c>
    </row>
    <row r="202" spans="1:8" ht="20.399999999999999">
      <c r="A202" s="1274" t="s">
        <v>16620</v>
      </c>
      <c r="B202" s="1275" t="s">
        <v>467</v>
      </c>
      <c r="C202" s="1276" t="s">
        <v>16621</v>
      </c>
      <c r="D202" s="1315" t="s">
        <v>16622</v>
      </c>
      <c r="E202" s="1278">
        <v>1</v>
      </c>
      <c r="F202" s="1279"/>
      <c r="G202" s="1280">
        <v>81.27</v>
      </c>
      <c r="H202" s="230">
        <f>IF(G202="","",G202-G202*COMPASS!$U$29)</f>
        <v>81.27</v>
      </c>
    </row>
    <row r="203" spans="1:8">
      <c r="A203" s="1321" t="s">
        <v>14589</v>
      </c>
      <c r="B203" s="1322"/>
      <c r="C203" s="1323"/>
      <c r="D203" s="1324"/>
      <c r="E203" s="1325"/>
      <c r="F203" s="1326"/>
      <c r="G203" s="1327"/>
      <c r="H203" s="230" t="str">
        <f>IF(G203="","",G203-G203*COMPASS!$U$29)</f>
        <v/>
      </c>
    </row>
    <row r="204" spans="1:8" ht="20.399999999999999">
      <c r="A204" s="1320" t="s">
        <v>14592</v>
      </c>
      <c r="B204" s="1306" t="s">
        <v>571</v>
      </c>
      <c r="C204" s="1276" t="s">
        <v>14593</v>
      </c>
      <c r="D204" s="1332" t="s">
        <v>14594</v>
      </c>
      <c r="E204" s="1311">
        <v>1</v>
      </c>
      <c r="F204" s="1345"/>
      <c r="G204" s="1280">
        <v>706.07</v>
      </c>
      <c r="H204" s="230">
        <f>IF(G204="","",G204-G204*COMPASS!$U$29)</f>
        <v>706.07</v>
      </c>
    </row>
    <row r="205" spans="1:8">
      <c r="A205" s="1321" t="s">
        <v>14606</v>
      </c>
      <c r="B205" s="1322"/>
      <c r="C205" s="1323"/>
      <c r="D205" s="1324"/>
      <c r="E205" s="1325"/>
      <c r="F205" s="1326"/>
      <c r="G205" s="1327"/>
      <c r="H205" s="230" t="str">
        <f>IF(G205="","",G205-G205*COMPASS!$U$29)</f>
        <v/>
      </c>
    </row>
    <row r="206" spans="1:8">
      <c r="A206" s="1299" t="s">
        <v>14607</v>
      </c>
      <c r="B206" s="1316"/>
      <c r="C206" s="1317"/>
      <c r="D206" s="1318"/>
      <c r="E206" s="1299"/>
      <c r="F206" s="1319"/>
      <c r="G206" s="1331"/>
      <c r="H206" s="230" t="str">
        <f>IF(G206="","",G206-G206*COMPASS!$U$29)</f>
        <v/>
      </c>
    </row>
    <row r="207" spans="1:8" ht="20.399999999999999">
      <c r="A207" s="1320" t="s">
        <v>14608</v>
      </c>
      <c r="B207" s="1306" t="s">
        <v>4461</v>
      </c>
      <c r="C207" s="1276" t="s">
        <v>14609</v>
      </c>
      <c r="D207" s="1332" t="s">
        <v>14610</v>
      </c>
      <c r="E207" s="1278">
        <v>1</v>
      </c>
      <c r="F207" s="1314"/>
      <c r="G207" s="1280">
        <v>211.73</v>
      </c>
      <c r="H207" s="230">
        <f>IF(G207="","",G207-G207*COMPASS!$U$29)</f>
        <v>211.73</v>
      </c>
    </row>
    <row r="208" spans="1:8" ht="20.399999999999999">
      <c r="A208" s="1320" t="s">
        <v>14611</v>
      </c>
      <c r="B208" s="1306" t="s">
        <v>4461</v>
      </c>
      <c r="C208" s="1276" t="s">
        <v>14612</v>
      </c>
      <c r="D208" s="1332" t="s">
        <v>14613</v>
      </c>
      <c r="E208" s="1278">
        <v>1</v>
      </c>
      <c r="F208" s="1279"/>
      <c r="G208" s="1280">
        <v>786.59</v>
      </c>
      <c r="H208" s="230">
        <f>IF(G208="","",G208-G208*COMPASS!$U$29)</f>
        <v>786.59</v>
      </c>
    </row>
    <row r="209" spans="1:8" ht="13.8">
      <c r="A209" s="1294" t="s">
        <v>14618</v>
      </c>
      <c r="B209" s="1295"/>
      <c r="C209" s="1296"/>
      <c r="D209" s="1297"/>
      <c r="E209" s="1296"/>
      <c r="F209" s="1298"/>
      <c r="G209" s="1329"/>
      <c r="H209" s="230" t="str">
        <f>IF(G209="","",G209-G209*COMPASS!$U$29)</f>
        <v/>
      </c>
    </row>
    <row r="210" spans="1:8">
      <c r="A210" s="1299" t="s">
        <v>15004</v>
      </c>
      <c r="B210" s="1299"/>
      <c r="C210" s="1299"/>
      <c r="D210" s="1346"/>
      <c r="E210" s="1299"/>
      <c r="F210" s="1319"/>
      <c r="G210" s="1331"/>
      <c r="H210" s="230" t="str">
        <f>IF(G210="","",G210-G210*COMPASS!$U$29)</f>
        <v/>
      </c>
    </row>
    <row r="211" spans="1:8">
      <c r="A211" s="1274" t="s">
        <v>14360</v>
      </c>
      <c r="B211" s="1275" t="s">
        <v>216</v>
      </c>
      <c r="C211" s="1276" t="s">
        <v>14361</v>
      </c>
      <c r="D211" s="1277" t="s">
        <v>14362</v>
      </c>
      <c r="E211" s="1278">
        <v>1</v>
      </c>
      <c r="F211" s="1279"/>
      <c r="G211" s="1280">
        <v>296.32</v>
      </c>
      <c r="H211" s="230">
        <f>IF(G211="","",G211-G211*COMPASS!$U$29)</f>
        <v>296.32</v>
      </c>
    </row>
    <row r="212" spans="1:8">
      <c r="A212" s="1274" t="s">
        <v>14363</v>
      </c>
      <c r="B212" s="1275" t="s">
        <v>216</v>
      </c>
      <c r="C212" s="1276" t="s">
        <v>14364</v>
      </c>
      <c r="D212" s="1277" t="s">
        <v>14365</v>
      </c>
      <c r="E212" s="1278">
        <v>1</v>
      </c>
      <c r="F212" s="1279"/>
      <c r="G212" s="1280">
        <v>352.16</v>
      </c>
      <c r="H212" s="230">
        <f>IF(G212="","",G212-G212*COMPASS!$U$29)</f>
        <v>352.16</v>
      </c>
    </row>
    <row r="213" spans="1:8">
      <c r="A213" s="1274" t="s">
        <v>14366</v>
      </c>
      <c r="B213" s="1275" t="s">
        <v>216</v>
      </c>
      <c r="C213" s="1276" t="s">
        <v>14367</v>
      </c>
      <c r="D213" s="1277" t="s">
        <v>14368</v>
      </c>
      <c r="E213" s="1278">
        <v>1</v>
      </c>
      <c r="F213" s="1279"/>
      <c r="G213" s="1280">
        <v>525.58000000000004</v>
      </c>
      <c r="H213" s="230">
        <f>IF(G213="","",G213-G213*COMPASS!$U$29)</f>
        <v>525.58000000000004</v>
      </c>
    </row>
    <row r="214" spans="1:8">
      <c r="A214" s="1274" t="s">
        <v>15698</v>
      </c>
      <c r="B214" s="1275" t="s">
        <v>216</v>
      </c>
      <c r="C214" s="1276" t="s">
        <v>15699</v>
      </c>
      <c r="D214" s="1277" t="s">
        <v>15700</v>
      </c>
      <c r="E214" s="1278">
        <v>1</v>
      </c>
      <c r="F214" s="1279"/>
      <c r="G214" s="1280">
        <v>21.64</v>
      </c>
      <c r="H214" s="230">
        <f>IF(G214="","",G214-G214*COMPASS!$U$29)</f>
        <v>21.64</v>
      </c>
    </row>
    <row r="215" spans="1:8" ht="20.399999999999999">
      <c r="A215" s="1274" t="s">
        <v>15007</v>
      </c>
      <c r="B215" s="1275" t="s">
        <v>216</v>
      </c>
      <c r="C215" s="1276" t="s">
        <v>15008</v>
      </c>
      <c r="D215" s="1277" t="s">
        <v>15009</v>
      </c>
      <c r="E215" s="1278">
        <v>1</v>
      </c>
      <c r="F215" s="1279"/>
      <c r="G215" s="1280">
        <v>28.54</v>
      </c>
      <c r="H215" s="230">
        <f>IF(G215="","",G215-G215*COMPASS!$U$29)</f>
        <v>28.54</v>
      </c>
    </row>
    <row r="216" spans="1:8" ht="20.399999999999999">
      <c r="A216" s="1274" t="s">
        <v>15012</v>
      </c>
      <c r="B216" s="1275" t="s">
        <v>216</v>
      </c>
      <c r="C216" s="1276" t="s">
        <v>15013</v>
      </c>
      <c r="D216" s="1277" t="s">
        <v>15014</v>
      </c>
      <c r="E216" s="1278">
        <v>1</v>
      </c>
      <c r="F216" s="1279"/>
      <c r="G216" s="1280">
        <v>54.2</v>
      </c>
      <c r="H216" s="230">
        <f>IF(G216="","",G216-G216*COMPASS!$U$29)</f>
        <v>54.2</v>
      </c>
    </row>
    <row r="217" spans="1:8" ht="20.399999999999999">
      <c r="A217" s="1274" t="s">
        <v>15701</v>
      </c>
      <c r="B217" s="1275" t="s">
        <v>216</v>
      </c>
      <c r="C217" s="1276" t="s">
        <v>15702</v>
      </c>
      <c r="D217" s="1277" t="s">
        <v>15703</v>
      </c>
      <c r="E217" s="1278">
        <v>1</v>
      </c>
      <c r="F217" s="1279"/>
      <c r="G217" s="1280">
        <v>99.94</v>
      </c>
      <c r="H217" s="230">
        <f>IF(G217="","",G217-G217*COMPASS!$U$29)</f>
        <v>99.94</v>
      </c>
    </row>
    <row r="218" spans="1:8">
      <c r="A218" s="1321" t="s">
        <v>15681</v>
      </c>
      <c r="B218" s="1322"/>
      <c r="C218" s="1323"/>
      <c r="D218" s="1324"/>
      <c r="E218" s="1325"/>
      <c r="F218" s="1326"/>
      <c r="G218" s="1327"/>
      <c r="H218" s="230" t="str">
        <f>IF(G218="","",G218-G218*COMPASS!$U$29)</f>
        <v/>
      </c>
    </row>
    <row r="219" spans="1:8" ht="20.399999999999999">
      <c r="A219" s="1274" t="s">
        <v>15704</v>
      </c>
      <c r="B219" s="1275" t="s">
        <v>216</v>
      </c>
      <c r="C219" s="1276" t="s">
        <v>15705</v>
      </c>
      <c r="D219" s="1281" t="s">
        <v>15706</v>
      </c>
      <c r="E219" s="1278">
        <v>1</v>
      </c>
      <c r="F219" s="1347"/>
      <c r="G219" s="1280">
        <v>114.14</v>
      </c>
      <c r="H219" s="230">
        <f>IF(G219="","",G219-G219*COMPASS!$U$29)</f>
        <v>114.14</v>
      </c>
    </row>
    <row r="220" spans="1:8">
      <c r="A220" s="1321" t="s">
        <v>16623</v>
      </c>
      <c r="B220" s="1322"/>
      <c r="C220" s="1323"/>
      <c r="D220" s="1324"/>
      <c r="E220" s="1325"/>
      <c r="F220" s="1326"/>
      <c r="G220" s="1327"/>
      <c r="H220" s="230" t="str">
        <f>IF(G220="","",G220-G220*COMPASS!$U$29)</f>
        <v/>
      </c>
    </row>
    <row r="221" spans="1:8" ht="20.399999999999999">
      <c r="A221" s="1276" t="s">
        <v>15713</v>
      </c>
      <c r="B221" s="1275" t="s">
        <v>216</v>
      </c>
      <c r="C221" s="1276" t="s">
        <v>14590</v>
      </c>
      <c r="D221" s="1281" t="s">
        <v>16074</v>
      </c>
      <c r="E221" s="1278">
        <v>1</v>
      </c>
      <c r="F221" s="1347"/>
      <c r="G221" s="1280">
        <v>270.75</v>
      </c>
      <c r="H221" s="230">
        <f>IF(G221="","",G221-G221*COMPASS!$U$29)</f>
        <v>270.75</v>
      </c>
    </row>
    <row r="222" spans="1:8" ht="20.399999999999999">
      <c r="A222" s="1274" t="s">
        <v>15025</v>
      </c>
      <c r="B222" s="1275" t="s">
        <v>216</v>
      </c>
      <c r="C222" s="1276" t="s">
        <v>14591</v>
      </c>
      <c r="D222" s="1281" t="s">
        <v>16075</v>
      </c>
      <c r="E222" s="1278">
        <v>1</v>
      </c>
      <c r="F222" s="1347"/>
      <c r="G222" s="1280">
        <v>487.27</v>
      </c>
      <c r="H222" s="230">
        <f>IF(G222="","",G222-G222*COMPASS!$U$29)</f>
        <v>487.27</v>
      </c>
    </row>
    <row r="223" spans="1:8" ht="20.399999999999999">
      <c r="A223" s="1276" t="s">
        <v>16282</v>
      </c>
      <c r="B223" s="1275" t="s">
        <v>216</v>
      </c>
      <c r="C223" s="1276" t="s">
        <v>14595</v>
      </c>
      <c r="D223" s="1281" t="s">
        <v>15714</v>
      </c>
      <c r="E223" s="1278">
        <v>1</v>
      </c>
      <c r="F223" s="1347"/>
      <c r="G223" s="1280">
        <v>353.08</v>
      </c>
      <c r="H223" s="230">
        <f>IF(G223="","",G223-G223*COMPASS!$U$29)</f>
        <v>353.08</v>
      </c>
    </row>
    <row r="224" spans="1:8" ht="20.399999999999999">
      <c r="A224" s="1276" t="s">
        <v>14596</v>
      </c>
      <c r="B224" s="1275" t="s">
        <v>216</v>
      </c>
      <c r="C224" s="1276" t="s">
        <v>14597</v>
      </c>
      <c r="D224" s="1281" t="s">
        <v>16076</v>
      </c>
      <c r="E224" s="1278">
        <v>1</v>
      </c>
      <c r="F224" s="1347"/>
      <c r="G224" s="1280">
        <v>600.08000000000004</v>
      </c>
      <c r="H224" s="230">
        <f>IF(G224="","",G224-G224*COMPASS!$U$29)</f>
        <v>600.08000000000004</v>
      </c>
    </row>
    <row r="225" spans="1:8" ht="20.399999999999999">
      <c r="A225" s="1276" t="s">
        <v>14598</v>
      </c>
      <c r="B225" s="1275" t="s">
        <v>216</v>
      </c>
      <c r="C225" s="1276" t="s">
        <v>14599</v>
      </c>
      <c r="D225" s="1281" t="s">
        <v>16077</v>
      </c>
      <c r="E225" s="1278">
        <v>1</v>
      </c>
      <c r="F225" s="1347"/>
      <c r="G225" s="1280">
        <v>475</v>
      </c>
      <c r="H225" s="230">
        <f>IF(G225="","",G225-G225*COMPASS!$U$29)</f>
        <v>475</v>
      </c>
    </row>
    <row r="226" spans="1:8" ht="20.399999999999999">
      <c r="A226" s="1276" t="s">
        <v>14600</v>
      </c>
      <c r="B226" s="1275" t="s">
        <v>216</v>
      </c>
      <c r="C226" s="1276" t="s">
        <v>14601</v>
      </c>
      <c r="D226" s="1281" t="s">
        <v>16078</v>
      </c>
      <c r="E226" s="1278">
        <v>1</v>
      </c>
      <c r="F226" s="1347"/>
      <c r="G226" s="1280">
        <v>760</v>
      </c>
      <c r="H226" s="230">
        <f>IF(G226="","",G226-G226*COMPASS!$U$29)</f>
        <v>760</v>
      </c>
    </row>
    <row r="227" spans="1:8" ht="20.399999999999999">
      <c r="A227" s="1276" t="s">
        <v>14602</v>
      </c>
      <c r="B227" s="1275" t="s">
        <v>216</v>
      </c>
      <c r="C227" s="1276" t="s">
        <v>14603</v>
      </c>
      <c r="D227" s="1281" t="s">
        <v>15715</v>
      </c>
      <c r="E227" s="1278">
        <v>1</v>
      </c>
      <c r="F227" s="1347"/>
      <c r="G227" s="1280">
        <v>812.65</v>
      </c>
      <c r="H227" s="230">
        <f>IF(G227="","",G227-G227*COMPASS!$U$29)</f>
        <v>812.65</v>
      </c>
    </row>
    <row r="228" spans="1:8" ht="20.399999999999999">
      <c r="A228" s="1276" t="s">
        <v>14604</v>
      </c>
      <c r="B228" s="1275" t="s">
        <v>216</v>
      </c>
      <c r="C228" s="1276" t="s">
        <v>14605</v>
      </c>
      <c r="D228" s="1281" t="s">
        <v>16453</v>
      </c>
      <c r="E228" s="1278">
        <v>1</v>
      </c>
      <c r="F228" s="1347"/>
      <c r="G228" s="1280">
        <v>1300.32</v>
      </c>
      <c r="H228" s="230">
        <f>IF(G228="","",G228-G228*COMPASS!$U$29)</f>
        <v>1300.32</v>
      </c>
    </row>
    <row r="229" spans="1:8" ht="20.399999999999999">
      <c r="A229" s="1276" t="s">
        <v>15716</v>
      </c>
      <c r="B229" s="1275" t="s">
        <v>216</v>
      </c>
      <c r="C229" s="1276" t="s">
        <v>15717</v>
      </c>
      <c r="D229" s="1281" t="s">
        <v>16079</v>
      </c>
      <c r="E229" s="1278">
        <v>1</v>
      </c>
      <c r="F229" s="1347"/>
      <c r="G229" s="1280">
        <v>1299.92</v>
      </c>
      <c r="H229" s="230">
        <f>IF(G229="","",G229-G229*COMPASS!$U$29)</f>
        <v>1299.92</v>
      </c>
    </row>
    <row r="230" spans="1:8">
      <c r="A230" s="1321" t="s">
        <v>14606</v>
      </c>
      <c r="B230" s="1322"/>
      <c r="C230" s="1323"/>
      <c r="D230" s="1324"/>
      <c r="E230" s="1325"/>
      <c r="F230" s="1326"/>
      <c r="G230" s="1327"/>
      <c r="H230" s="230" t="str">
        <f>IF(G230="","",G230-G230*COMPASS!$U$29)</f>
        <v/>
      </c>
    </row>
    <row r="231" spans="1:8" ht="20.399999999999999">
      <c r="A231" s="1276" t="s">
        <v>15718</v>
      </c>
      <c r="B231" s="1275" t="s">
        <v>216</v>
      </c>
      <c r="C231" s="1276" t="s">
        <v>15719</v>
      </c>
      <c r="D231" s="1281" t="s">
        <v>16080</v>
      </c>
      <c r="E231" s="1278">
        <v>1</v>
      </c>
      <c r="F231" s="1347"/>
      <c r="G231" s="1280">
        <v>53.98</v>
      </c>
      <c r="H231" s="230">
        <f>IF(G231="","",G231-G231*COMPASS!$U$29)</f>
        <v>53.98</v>
      </c>
    </row>
    <row r="232" spans="1:8" ht="20.399999999999999">
      <c r="A232" s="1276" t="s">
        <v>15720</v>
      </c>
      <c r="B232" s="1275" t="s">
        <v>216</v>
      </c>
      <c r="C232" s="1276" t="s">
        <v>15721</v>
      </c>
      <c r="D232" s="1281" t="s">
        <v>16081</v>
      </c>
      <c r="E232" s="1278">
        <v>1</v>
      </c>
      <c r="F232" s="1347"/>
      <c r="G232" s="1280">
        <v>101.75</v>
      </c>
      <c r="H232" s="230">
        <f>IF(G232="","",G232-G232*COMPASS!$U$29)</f>
        <v>101.75</v>
      </c>
    </row>
    <row r="233" spans="1:8" ht="20.399999999999999">
      <c r="A233" s="1274" t="s">
        <v>15010</v>
      </c>
      <c r="B233" s="1275" t="s">
        <v>216</v>
      </c>
      <c r="C233" s="1276" t="s">
        <v>15011</v>
      </c>
      <c r="D233" s="1281" t="s">
        <v>16082</v>
      </c>
      <c r="E233" s="1278">
        <v>1</v>
      </c>
      <c r="F233" s="1347"/>
      <c r="G233" s="1280">
        <v>186.69</v>
      </c>
      <c r="H233" s="230">
        <f>IF(G233="","",G233-G233*COMPASS!$U$29)</f>
        <v>186.69</v>
      </c>
    </row>
    <row r="234" spans="1:8" ht="20.399999999999999">
      <c r="A234" s="1274" t="s">
        <v>15722</v>
      </c>
      <c r="B234" s="1275" t="s">
        <v>216</v>
      </c>
      <c r="C234" s="1276" t="s">
        <v>15723</v>
      </c>
      <c r="D234" s="1281" t="s">
        <v>16083</v>
      </c>
      <c r="E234" s="1278">
        <v>1</v>
      </c>
      <c r="F234" s="1347"/>
      <c r="G234" s="1280">
        <v>352.68</v>
      </c>
      <c r="H234" s="230">
        <f>IF(G234="","",G234-G234*COMPASS!$U$29)</f>
        <v>352.68</v>
      </c>
    </row>
    <row r="235" spans="1:8" ht="20.399999999999999">
      <c r="A235" s="1274" t="s">
        <v>15724</v>
      </c>
      <c r="B235" s="1275" t="s">
        <v>216</v>
      </c>
      <c r="C235" s="1276" t="s">
        <v>15725</v>
      </c>
      <c r="D235" s="1281" t="s">
        <v>16084</v>
      </c>
      <c r="E235" s="1278">
        <v>1</v>
      </c>
      <c r="F235" s="1347"/>
      <c r="G235" s="1280">
        <v>270.75</v>
      </c>
      <c r="H235" s="230">
        <f>IF(G235="","",G235-G235*COMPASS!$U$29)</f>
        <v>270.75</v>
      </c>
    </row>
    <row r="236" spans="1:8" ht="20.399999999999999">
      <c r="A236" s="1274" t="s">
        <v>15021</v>
      </c>
      <c r="B236" s="1275" t="s">
        <v>216</v>
      </c>
      <c r="C236" s="1276" t="s">
        <v>15022</v>
      </c>
      <c r="D236" s="1281" t="s">
        <v>15017</v>
      </c>
      <c r="E236" s="1278">
        <v>1</v>
      </c>
      <c r="F236" s="1347"/>
      <c r="G236" s="1280">
        <v>487.27</v>
      </c>
      <c r="H236" s="230">
        <f>IF(G236="","",G236-G236*COMPASS!$U$29)</f>
        <v>487.27</v>
      </c>
    </row>
    <row r="237" spans="1:8" ht="20.399999999999999">
      <c r="A237" s="1274" t="s">
        <v>15726</v>
      </c>
      <c r="B237" s="1275" t="s">
        <v>216</v>
      </c>
      <c r="C237" s="1276" t="s">
        <v>15727</v>
      </c>
      <c r="D237" s="1281" t="s">
        <v>16085</v>
      </c>
      <c r="E237" s="1278">
        <v>1</v>
      </c>
      <c r="F237" s="1347"/>
      <c r="G237" s="1280">
        <v>300.83999999999997</v>
      </c>
      <c r="H237" s="230">
        <f>IF(G237="","",G237-G237*COMPASS!$U$29)</f>
        <v>300.83999999999997</v>
      </c>
    </row>
    <row r="238" spans="1:8" ht="20.399999999999999">
      <c r="A238" s="1274" t="s">
        <v>15728</v>
      </c>
      <c r="B238" s="1275" t="s">
        <v>216</v>
      </c>
      <c r="C238" s="1276" t="s">
        <v>15729</v>
      </c>
      <c r="D238" s="1281" t="s">
        <v>16086</v>
      </c>
      <c r="E238" s="1278">
        <v>1</v>
      </c>
      <c r="F238" s="1347"/>
      <c r="G238" s="1280">
        <v>511.41</v>
      </c>
      <c r="H238" s="230">
        <f>IF(G238="","",G238-G238*COMPASS!$U$29)</f>
        <v>511.41</v>
      </c>
    </row>
    <row r="239" spans="1:8" ht="20.399999999999999">
      <c r="A239" s="1274" t="s">
        <v>15730</v>
      </c>
      <c r="B239" s="1275" t="s">
        <v>216</v>
      </c>
      <c r="C239" s="1276" t="s">
        <v>15731</v>
      </c>
      <c r="D239" s="1281" t="s">
        <v>16087</v>
      </c>
      <c r="E239" s="1278">
        <v>1</v>
      </c>
      <c r="F239" s="1347"/>
      <c r="G239" s="1280">
        <v>353.08</v>
      </c>
      <c r="H239" s="230">
        <f>IF(G239="","",G239-G239*COMPASS!$U$29)</f>
        <v>353.08</v>
      </c>
    </row>
    <row r="240" spans="1:8" ht="20.399999999999999">
      <c r="A240" s="1274" t="s">
        <v>15015</v>
      </c>
      <c r="B240" s="1275" t="s">
        <v>216</v>
      </c>
      <c r="C240" s="1276" t="s">
        <v>15016</v>
      </c>
      <c r="D240" s="1281" t="s">
        <v>16088</v>
      </c>
      <c r="E240" s="1278">
        <v>1</v>
      </c>
      <c r="F240" s="1347"/>
      <c r="G240" s="1280">
        <v>600.08000000000004</v>
      </c>
      <c r="H240" s="230">
        <f>IF(G240="","",G240-G240*COMPASS!$U$29)</f>
        <v>600.08000000000004</v>
      </c>
    </row>
    <row r="241" spans="1:8" ht="20.399999999999999">
      <c r="A241" s="1274" t="s">
        <v>16454</v>
      </c>
      <c r="B241" s="1275" t="s">
        <v>216</v>
      </c>
      <c r="C241" s="1276" t="s">
        <v>16455</v>
      </c>
      <c r="D241" s="1281" t="s">
        <v>16456</v>
      </c>
      <c r="E241" s="1278">
        <v>1</v>
      </c>
      <c r="F241" s="1347"/>
      <c r="G241" s="1280">
        <v>383.56</v>
      </c>
      <c r="H241" s="230">
        <f>IF(G241="","",G241-G241*COMPASS!$U$29)</f>
        <v>383.56</v>
      </c>
    </row>
    <row r="242" spans="1:8" ht="20.399999999999999">
      <c r="A242" s="1274" t="s">
        <v>16457</v>
      </c>
      <c r="B242" s="1275" t="s">
        <v>216</v>
      </c>
      <c r="C242" s="1276" t="s">
        <v>16458</v>
      </c>
      <c r="D242" s="1281" t="s">
        <v>16459</v>
      </c>
      <c r="E242" s="1278">
        <v>1</v>
      </c>
      <c r="F242" s="1347"/>
      <c r="G242" s="1280">
        <v>475</v>
      </c>
      <c r="H242" s="230">
        <f>IF(G242="","",G242-G242*COMPASS!$U$29)</f>
        <v>475</v>
      </c>
    </row>
    <row r="243" spans="1:8" ht="20.399999999999999">
      <c r="A243" s="1274" t="s">
        <v>16460</v>
      </c>
      <c r="B243" s="1275" t="s">
        <v>216</v>
      </c>
      <c r="C243" s="1276" t="s">
        <v>16461</v>
      </c>
      <c r="D243" s="1281" t="s">
        <v>16462</v>
      </c>
      <c r="E243" s="1278">
        <v>1</v>
      </c>
      <c r="F243" s="1347"/>
      <c r="G243" s="1280">
        <v>760</v>
      </c>
      <c r="H243" s="230">
        <f>IF(G243="","",G243-G243*COMPASS!$U$29)</f>
        <v>760</v>
      </c>
    </row>
    <row r="244" spans="1:8" ht="20.399999999999999">
      <c r="A244" s="1274" t="s">
        <v>16463</v>
      </c>
      <c r="B244" s="1275" t="s">
        <v>216</v>
      </c>
      <c r="C244" s="1276" t="s">
        <v>16464</v>
      </c>
      <c r="D244" s="1281" t="s">
        <v>16465</v>
      </c>
      <c r="E244" s="1278">
        <v>1</v>
      </c>
      <c r="F244" s="1347"/>
      <c r="G244" s="1280">
        <v>140.13</v>
      </c>
      <c r="H244" s="230">
        <f>IF(G244="","",G244-G244*COMPASS!$U$29)</f>
        <v>140.13</v>
      </c>
    </row>
    <row r="245" spans="1:8" ht="20.399999999999999">
      <c r="A245" s="1274" t="s">
        <v>16466</v>
      </c>
      <c r="B245" s="1275" t="s">
        <v>216</v>
      </c>
      <c r="C245" s="1276" t="s">
        <v>16467</v>
      </c>
      <c r="D245" s="1281" t="s">
        <v>16468</v>
      </c>
      <c r="E245" s="1278">
        <v>1</v>
      </c>
      <c r="F245" s="1347"/>
      <c r="G245" s="1280">
        <v>273.13</v>
      </c>
      <c r="H245" s="230">
        <f>IF(G245="","",G245-G245*COMPASS!$U$29)</f>
        <v>273.13</v>
      </c>
    </row>
    <row r="246" spans="1:8" ht="20.399999999999999">
      <c r="A246" s="1274" t="s">
        <v>16469</v>
      </c>
      <c r="B246" s="1275" t="s">
        <v>216</v>
      </c>
      <c r="C246" s="1276" t="s">
        <v>16470</v>
      </c>
      <c r="D246" s="1281" t="s">
        <v>16471</v>
      </c>
      <c r="E246" s="1278">
        <v>1</v>
      </c>
      <c r="F246" s="1347"/>
      <c r="G246" s="1280">
        <v>675.29</v>
      </c>
      <c r="H246" s="230">
        <f>IF(G246="","",G246-G246*COMPASS!$U$29)</f>
        <v>675.29</v>
      </c>
    </row>
    <row r="247" spans="1:8" ht="20.399999999999999">
      <c r="A247" s="1274" t="s">
        <v>16472</v>
      </c>
      <c r="B247" s="1275" t="s">
        <v>216</v>
      </c>
      <c r="C247" s="1276" t="s">
        <v>16473</v>
      </c>
      <c r="D247" s="1281" t="s">
        <v>16474</v>
      </c>
      <c r="E247" s="1278">
        <v>1</v>
      </c>
      <c r="F247" s="1347"/>
      <c r="G247" s="1280">
        <v>812.65</v>
      </c>
      <c r="H247" s="230">
        <f>IF(G247="","",G247-G247*COMPASS!$U$29)</f>
        <v>812.65</v>
      </c>
    </row>
    <row r="248" spans="1:8" ht="20.399999999999999">
      <c r="A248" s="1274" t="s">
        <v>16475</v>
      </c>
      <c r="B248" s="1275" t="s">
        <v>216</v>
      </c>
      <c r="C248" s="1276" t="s">
        <v>16476</v>
      </c>
      <c r="D248" s="1281" t="s">
        <v>16477</v>
      </c>
      <c r="E248" s="1278">
        <v>1</v>
      </c>
      <c r="F248" s="1347"/>
      <c r="G248" s="1280">
        <v>1300.32</v>
      </c>
      <c r="H248" s="230">
        <f>IF(G248="","",G248-G248*COMPASS!$U$29)</f>
        <v>1300.32</v>
      </c>
    </row>
    <row r="249" spans="1:8" ht="13.8">
      <c r="A249" s="1294" t="s">
        <v>15733</v>
      </c>
      <c r="B249" s="1295"/>
      <c r="C249" s="1296"/>
      <c r="D249" s="1348"/>
      <c r="E249" s="1296"/>
      <c r="F249" s="1298"/>
      <c r="G249" s="1329"/>
      <c r="H249" s="230" t="str">
        <f>IF(G249="","",G249-G249*COMPASS!$U$29)</f>
        <v/>
      </c>
    </row>
    <row r="250" spans="1:8">
      <c r="A250" s="1299" t="s">
        <v>15734</v>
      </c>
      <c r="B250" s="1299"/>
      <c r="C250" s="1299"/>
      <c r="D250" s="1346"/>
      <c r="E250" s="1299"/>
      <c r="F250" s="1319"/>
      <c r="G250" s="1331"/>
      <c r="H250" s="230" t="str">
        <f>IF(G250="","",G250-G250*COMPASS!$U$29)</f>
        <v/>
      </c>
    </row>
    <row r="251" spans="1:8" ht="20.399999999999999">
      <c r="A251" s="1276" t="s">
        <v>15735</v>
      </c>
      <c r="B251" s="1275" t="s">
        <v>216</v>
      </c>
      <c r="C251" s="1276" t="s">
        <v>15736</v>
      </c>
      <c r="D251" s="1281" t="s">
        <v>15737</v>
      </c>
      <c r="E251" s="1278">
        <v>1</v>
      </c>
      <c r="F251" s="1347"/>
      <c r="G251" s="1280">
        <v>72.540000000000006</v>
      </c>
      <c r="H251" s="230">
        <f>IF(G251="","",G251-G251*COMPASS!$U$29)</f>
        <v>72.540000000000006</v>
      </c>
    </row>
    <row r="252" spans="1:8" ht="20.399999999999999">
      <c r="A252" s="1276" t="s">
        <v>15738</v>
      </c>
      <c r="B252" s="1275" t="s">
        <v>216</v>
      </c>
      <c r="C252" s="1276" t="s">
        <v>15739</v>
      </c>
      <c r="D252" s="1281" t="s">
        <v>15740</v>
      </c>
      <c r="E252" s="1278">
        <v>1</v>
      </c>
      <c r="F252" s="1347"/>
      <c r="G252" s="1280">
        <v>308.8</v>
      </c>
      <c r="H252" s="230">
        <f>IF(G252="","",G252-G252*COMPASS!$U$29)</f>
        <v>308.8</v>
      </c>
    </row>
    <row r="253" spans="1:8" ht="20.399999999999999">
      <c r="A253" s="1276" t="s">
        <v>16478</v>
      </c>
      <c r="B253" s="1275" t="s">
        <v>216</v>
      </c>
      <c r="C253" s="1276" t="s">
        <v>16479</v>
      </c>
      <c r="D253" s="1281" t="s">
        <v>16480</v>
      </c>
      <c r="E253" s="1278">
        <v>1</v>
      </c>
      <c r="F253" s="1347"/>
      <c r="G253" s="1280">
        <v>580.41999999999996</v>
      </c>
      <c r="H253" s="230">
        <f>IF(G253="","",G253-G253*COMPASS!$U$29)</f>
        <v>580.41999999999996</v>
      </c>
    </row>
    <row r="254" spans="1:8">
      <c r="A254" s="1299" t="s">
        <v>15741</v>
      </c>
      <c r="B254" s="1299"/>
      <c r="C254" s="1299"/>
      <c r="D254" s="1346"/>
      <c r="E254" s="1299"/>
      <c r="F254" s="1319"/>
      <c r="G254" s="1331"/>
      <c r="H254" s="230" t="str">
        <f>IF(G254="","",G254-G254*COMPASS!$U$29)</f>
        <v/>
      </c>
    </row>
    <row r="255" spans="1:8" ht="20.399999999999999">
      <c r="A255" s="1274" t="s">
        <v>14614</v>
      </c>
      <c r="B255" s="1275" t="s">
        <v>216</v>
      </c>
      <c r="C255" s="1276" t="s">
        <v>14615</v>
      </c>
      <c r="D255" s="1281" t="s">
        <v>15742</v>
      </c>
      <c r="E255" s="1278">
        <v>1</v>
      </c>
      <c r="F255" s="1347"/>
      <c r="G255" s="1280">
        <v>129.19</v>
      </c>
      <c r="H255" s="230">
        <f>IF(G255="","",G255-G255*COMPASS!$U$29)</f>
        <v>129.19</v>
      </c>
    </row>
    <row r="256" spans="1:8" ht="20.399999999999999">
      <c r="A256" s="1274" t="s">
        <v>14616</v>
      </c>
      <c r="B256" s="1275" t="s">
        <v>216</v>
      </c>
      <c r="C256" s="1276" t="s">
        <v>14617</v>
      </c>
      <c r="D256" s="1281" t="s">
        <v>15743</v>
      </c>
      <c r="E256" s="1278">
        <v>1</v>
      </c>
      <c r="F256" s="1347"/>
      <c r="G256" s="1280">
        <v>230.06</v>
      </c>
      <c r="H256" s="230">
        <f>IF(G256="","",G256-G256*COMPASS!$U$29)</f>
        <v>230.06</v>
      </c>
    </row>
    <row r="257" spans="1:8" ht="13.8">
      <c r="A257" s="1294" t="s">
        <v>16089</v>
      </c>
      <c r="B257" s="1295"/>
      <c r="C257" s="1296"/>
      <c r="D257" s="1297"/>
      <c r="E257" s="1296"/>
      <c r="F257" s="1298"/>
      <c r="G257" s="1329"/>
      <c r="H257" s="230" t="str">
        <f>IF(G257="","",G257-G257*COMPASS!$U$29)</f>
        <v/>
      </c>
    </row>
    <row r="258" spans="1:8">
      <c r="A258" s="1299" t="s">
        <v>16090</v>
      </c>
      <c r="B258" s="1316"/>
      <c r="C258" s="1317"/>
      <c r="D258" s="1318"/>
      <c r="E258" s="1299"/>
      <c r="F258" s="1319"/>
      <c r="G258" s="1331"/>
      <c r="H258" s="230" t="str">
        <f>IF(G258="","",G258-G258*COMPASS!$U$29)</f>
        <v/>
      </c>
    </row>
    <row r="259" spans="1:8" ht="20.399999999999999">
      <c r="A259" s="1320" t="s">
        <v>16091</v>
      </c>
      <c r="B259" s="1306" t="s">
        <v>571</v>
      </c>
      <c r="C259" s="1276" t="s">
        <v>16092</v>
      </c>
      <c r="D259" s="1332" t="s">
        <v>16093</v>
      </c>
      <c r="E259" s="1311">
        <v>1</v>
      </c>
      <c r="F259" s="1314"/>
      <c r="G259" s="1280">
        <v>15.85</v>
      </c>
      <c r="H259" s="230">
        <f>IF(G259="","",G259-G259*COMPASS!$U$29)</f>
        <v>15.85</v>
      </c>
    </row>
    <row r="260" spans="1:8" ht="13.8">
      <c r="A260" s="1294" t="s">
        <v>14619</v>
      </c>
      <c r="B260" s="1295"/>
      <c r="C260" s="1296"/>
      <c r="D260" s="1297"/>
      <c r="E260" s="1296"/>
      <c r="F260" s="1298"/>
      <c r="G260" s="1329"/>
      <c r="H260" s="230" t="str">
        <f>IF(G260="","",G260-G260*COMPASS!$U$29)</f>
        <v/>
      </c>
    </row>
    <row r="261" spans="1:8">
      <c r="A261" s="1299" t="s">
        <v>14620</v>
      </c>
      <c r="B261" s="1316"/>
      <c r="C261" s="1317"/>
      <c r="D261" s="1318"/>
      <c r="E261" s="1299"/>
      <c r="F261" s="1319"/>
      <c r="G261" s="1331"/>
      <c r="H261" s="230" t="str">
        <f>IF(G261="","",G261-G261*COMPASS!$U$29)</f>
        <v/>
      </c>
    </row>
    <row r="262" spans="1:8">
      <c r="A262" s="1274" t="s">
        <v>14621</v>
      </c>
      <c r="B262" s="1275" t="s">
        <v>216</v>
      </c>
      <c r="C262" s="1276" t="s">
        <v>14622</v>
      </c>
      <c r="D262" s="1315" t="s">
        <v>14623</v>
      </c>
      <c r="E262" s="1278">
        <v>1</v>
      </c>
      <c r="F262" s="1328"/>
      <c r="G262" s="1280">
        <v>286.88</v>
      </c>
      <c r="H262" s="230">
        <f>IF(G262="","",G262-G262*COMPASS!$U$29)</f>
        <v>286.88</v>
      </c>
    </row>
    <row r="263" spans="1:8" ht="30.6">
      <c r="A263" s="1274" t="s">
        <v>16417</v>
      </c>
      <c r="B263" s="1275" t="s">
        <v>467</v>
      </c>
      <c r="C263" s="1276" t="s">
        <v>14353</v>
      </c>
      <c r="D263" s="1315" t="s">
        <v>16418</v>
      </c>
      <c r="E263" s="1278">
        <v>1</v>
      </c>
      <c r="F263" s="1328"/>
      <c r="G263" s="1280">
        <v>48.15</v>
      </c>
      <c r="H263" s="230">
        <f>IF(G263="","",G263-G263*COMPASS!$U$29)</f>
        <v>48.15</v>
      </c>
    </row>
  </sheetData>
  <sheetProtection algorithmName="SHA-512" hashValue="jXkFIZrC0cjo05VHfdoxzxTXJlCjv1qYzvZISHte7599GvuY00GgtJPrsvcA7KTH0qkSsmMdAks2sdfVgUdNaQ==" saltValue="jEbINpKdHn03V0hmoLxiEQ==" spinCount="100000" sheet="1" objects="1" scenarios="1"/>
  <mergeCells count="1">
    <mergeCell ref="D1:G1"/>
  </mergeCells>
  <conditionalFormatting sqref="C165">
    <cfRule type="duplicateValues" dxfId="4" priority="1"/>
  </conditionalFormatting>
  <conditionalFormatting sqref="C166">
    <cfRule type="duplicateValues" dxfId="3" priority="2"/>
  </conditionalFormatting>
  <conditionalFormatting sqref="C167">
    <cfRule type="duplicateValues" dxfId="2" priority="3"/>
  </conditionalFormatting>
  <conditionalFormatting sqref="C169">
    <cfRule type="duplicateValues" dxfId="1" priority="5"/>
  </conditionalFormatting>
  <conditionalFormatting sqref="C172">
    <cfRule type="duplicateValues" dxfId="0" priority="4"/>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48"/>
  <sheetViews>
    <sheetView workbookViewId="0">
      <pane ySplit="4" topLeftCell="A326" activePane="bottomLeft" state="frozen"/>
      <selection activeCell="X55" sqref="X55"/>
      <selection pane="bottomLeft" activeCell="A194" sqref="A193:D19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Febbraio26</v>
      </c>
      <c r="B1" s="134"/>
      <c r="C1" s="54"/>
      <c r="D1" s="1376" t="s">
        <v>11933</v>
      </c>
      <c r="E1" s="1377"/>
      <c r="F1" s="1377"/>
      <c r="G1" s="1377"/>
      <c r="H1" s="178"/>
    </row>
    <row r="2" spans="1:10" ht="13.8" thickBot="1">
      <c r="A2" s="64"/>
      <c r="B2" s="135"/>
      <c r="C2" s="56"/>
      <c r="D2" s="163"/>
      <c r="E2" s="85"/>
      <c r="F2" s="440"/>
      <c r="G2" s="518"/>
      <c r="H2" s="179" t="s">
        <v>190</v>
      </c>
    </row>
    <row r="3" spans="1:10" ht="25.8">
      <c r="A3" s="77" t="s">
        <v>6264</v>
      </c>
      <c r="B3" s="33"/>
      <c r="C3" s="656"/>
      <c r="D3" s="164"/>
      <c r="E3" s="16"/>
      <c r="F3" s="441"/>
      <c r="G3" s="519"/>
      <c r="H3" s="180"/>
    </row>
    <row r="4" spans="1:10" s="62" customFormat="1" ht="13.8">
      <c r="A4" s="797" t="s">
        <v>1588</v>
      </c>
      <c r="B4" s="437"/>
      <c r="C4" s="657" t="s">
        <v>217</v>
      </c>
      <c r="D4" s="658" t="s">
        <v>219</v>
      </c>
      <c r="E4" s="438" t="s">
        <v>490</v>
      </c>
      <c r="F4" s="442"/>
      <c r="G4" s="555" t="s">
        <v>189</v>
      </c>
      <c r="H4" s="229" t="s">
        <v>491</v>
      </c>
    </row>
    <row r="5" spans="1:10" ht="24" customHeight="1">
      <c r="A5" s="1258" t="s">
        <v>16481</v>
      </c>
      <c r="B5" s="1259"/>
      <c r="C5" s="1350"/>
      <c r="D5" s="1258"/>
      <c r="E5" s="1259"/>
      <c r="F5" s="1260"/>
      <c r="G5" s="1261"/>
      <c r="H5" s="439" t="str">
        <f>IF(G5="","",G5-G5*[3]AGENCAVI!#REF!)</f>
        <v/>
      </c>
    </row>
    <row r="6" spans="1:10">
      <c r="A6" s="1262" t="s">
        <v>16482</v>
      </c>
      <c r="B6" s="1259"/>
      <c r="C6" s="1350"/>
      <c r="D6" s="1258"/>
      <c r="E6" s="1259"/>
      <c r="F6" s="1260"/>
      <c r="G6" s="1261"/>
      <c r="H6" s="230" t="str">
        <f>IF(G6="","",G6-G6*COMPASS!$U$44)</f>
        <v/>
      </c>
    </row>
    <row r="7" spans="1:10" ht="20.399999999999999">
      <c r="A7" s="1263" t="s">
        <v>6645</v>
      </c>
      <c r="B7" s="831" t="s">
        <v>216</v>
      </c>
      <c r="C7" s="1264" t="s">
        <v>16483</v>
      </c>
      <c r="D7" s="1265" t="s">
        <v>6265</v>
      </c>
      <c r="E7" s="1182">
        <v>1</v>
      </c>
      <c r="F7" s="1257" t="s">
        <v>10968</v>
      </c>
      <c r="G7" s="1266">
        <v>108.976</v>
      </c>
      <c r="H7" s="230">
        <f>IF(G7="","",G7-G7*COMPASS!$U$44)</f>
        <v>108.976</v>
      </c>
      <c r="J7" s="52"/>
    </row>
    <row r="8" spans="1:10" ht="20.399999999999999">
      <c r="A8" s="1263" t="s">
        <v>6646</v>
      </c>
      <c r="B8" s="831" t="s">
        <v>216</v>
      </c>
      <c r="C8" s="1264" t="s">
        <v>6266</v>
      </c>
      <c r="D8" s="1265" t="s">
        <v>6267</v>
      </c>
      <c r="E8" s="1182">
        <v>1</v>
      </c>
      <c r="F8" s="1257" t="s">
        <v>10968</v>
      </c>
      <c r="G8" s="1266">
        <v>160.916</v>
      </c>
      <c r="H8" s="230">
        <f>IF(G8="","",G8-G8*COMPASS!$U$44)</f>
        <v>160.916</v>
      </c>
      <c r="J8" s="52"/>
    </row>
    <row r="9" spans="1:10">
      <c r="A9" s="1263" t="s">
        <v>6654</v>
      </c>
      <c r="B9" s="831" t="s">
        <v>216</v>
      </c>
      <c r="C9" s="1264" t="s">
        <v>16411</v>
      </c>
      <c r="D9" s="1267" t="s">
        <v>6283</v>
      </c>
      <c r="E9" s="1183">
        <v>1</v>
      </c>
      <c r="F9" s="1257" t="s">
        <v>10968</v>
      </c>
      <c r="G9" s="1266">
        <v>54.488</v>
      </c>
      <c r="H9" s="230">
        <f>IF(G9="","",G9-G9*COMPASS!$U$44)</f>
        <v>54.488</v>
      </c>
    </row>
    <row r="10" spans="1:10">
      <c r="A10" s="1263" t="s">
        <v>6655</v>
      </c>
      <c r="B10" s="831" t="s">
        <v>216</v>
      </c>
      <c r="C10" s="1264" t="s">
        <v>6284</v>
      </c>
      <c r="D10" s="1267" t="s">
        <v>6285</v>
      </c>
      <c r="E10" s="1183">
        <v>1</v>
      </c>
      <c r="F10" s="1257" t="s">
        <v>6984</v>
      </c>
      <c r="G10" s="1266">
        <v>70.951999999999998</v>
      </c>
      <c r="H10" s="230">
        <f>IF(G10="","",G10-G10*COMPASS!$U$44)</f>
        <v>70.951999999999998</v>
      </c>
    </row>
    <row r="11" spans="1:10">
      <c r="A11" s="1262" t="s">
        <v>6268</v>
      </c>
      <c r="B11" s="1259"/>
      <c r="C11" s="1350"/>
      <c r="D11" s="1258"/>
      <c r="E11" s="1259"/>
      <c r="F11" s="1260"/>
      <c r="G11" s="1260"/>
      <c r="H11" s="230" t="str">
        <f>IF(G11="","",G11-G11*COMPASS!$U$44)</f>
        <v/>
      </c>
    </row>
    <row r="12" spans="1:10" ht="20.399999999999999">
      <c r="A12" s="1263" t="s">
        <v>10508</v>
      </c>
      <c r="B12" s="831" t="s">
        <v>216</v>
      </c>
      <c r="C12" s="1268" t="s">
        <v>10509</v>
      </c>
      <c r="D12" s="1265" t="s">
        <v>10589</v>
      </c>
      <c r="E12" s="1182">
        <v>1</v>
      </c>
      <c r="F12" s="1257" t="s">
        <v>10968</v>
      </c>
      <c r="G12" s="1266">
        <v>1883.56</v>
      </c>
      <c r="H12" s="230">
        <f>IF(G12="","",G12-G12*COMPASS!$U$44)</f>
        <v>1883.56</v>
      </c>
    </row>
    <row r="13" spans="1:10" ht="20.399999999999999">
      <c r="A13" s="1263" t="s">
        <v>6269</v>
      </c>
      <c r="B13" s="831" t="s">
        <v>216</v>
      </c>
      <c r="C13" s="1268" t="s">
        <v>6270</v>
      </c>
      <c r="D13" s="1265" t="s">
        <v>11075</v>
      </c>
      <c r="E13" s="1182">
        <v>1</v>
      </c>
      <c r="F13" s="1257" t="s">
        <v>10968</v>
      </c>
      <c r="G13" s="1266">
        <v>1268.316</v>
      </c>
      <c r="H13" s="230">
        <f>IF(G13="","",G13-G13*COMPASS!$U$44)</f>
        <v>1268.316</v>
      </c>
    </row>
    <row r="14" spans="1:10" ht="20.399999999999999">
      <c r="A14" s="1263" t="s">
        <v>6647</v>
      </c>
      <c r="B14" s="831" t="s">
        <v>216</v>
      </c>
      <c r="C14" s="1268" t="s">
        <v>6271</v>
      </c>
      <c r="D14" s="1265" t="s">
        <v>11076</v>
      </c>
      <c r="E14" s="1182">
        <v>1</v>
      </c>
      <c r="F14" s="1257" t="s">
        <v>10968</v>
      </c>
      <c r="G14" s="1266">
        <v>643.66399999999999</v>
      </c>
      <c r="H14" s="230">
        <f>IF(G14="","",G14-G14*COMPASS!$U$44)</f>
        <v>643.66399999999999</v>
      </c>
    </row>
    <row r="15" spans="1:10" ht="20.399999999999999">
      <c r="A15" s="1263" t="s">
        <v>6272</v>
      </c>
      <c r="B15" s="831" t="s">
        <v>216</v>
      </c>
      <c r="C15" s="1268" t="s">
        <v>6273</v>
      </c>
      <c r="D15" s="1265" t="s">
        <v>12153</v>
      </c>
      <c r="E15" s="1182">
        <v>1</v>
      </c>
      <c r="F15" s="1257" t="s">
        <v>10968</v>
      </c>
      <c r="G15" s="1266">
        <v>1173.6479999999999</v>
      </c>
      <c r="H15" s="230">
        <f>IF(G15="","",G15-G15*COMPASS!$U$44)</f>
        <v>1173.6479999999999</v>
      </c>
    </row>
    <row r="16" spans="1:10" ht="20.399999999999999">
      <c r="A16" s="1263" t="s">
        <v>6648</v>
      </c>
      <c r="B16" s="1184" t="s">
        <v>467</v>
      </c>
      <c r="C16" s="1264" t="s">
        <v>6274</v>
      </c>
      <c r="D16" s="1267" t="s">
        <v>11077</v>
      </c>
      <c r="E16" s="1183">
        <v>1</v>
      </c>
      <c r="F16" s="1257" t="s">
        <v>10968</v>
      </c>
      <c r="G16" s="1266">
        <v>1088.3879999999999</v>
      </c>
      <c r="H16" s="230">
        <f>IF(G16="","",G16-G16*COMPASS!$U$44)</f>
        <v>1088.3879999999999</v>
      </c>
    </row>
    <row r="17" spans="1:8" ht="20.399999999999999">
      <c r="A17" s="1263" t="s">
        <v>6649</v>
      </c>
      <c r="B17" s="831" t="s">
        <v>216</v>
      </c>
      <c r="C17" s="1268" t="s">
        <v>6275</v>
      </c>
      <c r="D17" s="1265" t="s">
        <v>11078</v>
      </c>
      <c r="E17" s="1182">
        <v>1</v>
      </c>
      <c r="F17" s="1257" t="s">
        <v>10968</v>
      </c>
      <c r="G17" s="1266">
        <v>1000.972</v>
      </c>
      <c r="H17" s="230">
        <f>IF(G17="","",G17-G17*COMPASS!$U$44)</f>
        <v>1000.972</v>
      </c>
    </row>
    <row r="18" spans="1:8">
      <c r="A18" s="1262" t="s">
        <v>6276</v>
      </c>
      <c r="B18" s="1259"/>
      <c r="C18" s="1350"/>
      <c r="D18" s="1258"/>
      <c r="E18" s="1259"/>
      <c r="F18" s="1260"/>
      <c r="G18" s="1260"/>
      <c r="H18" s="230" t="str">
        <f>IF(G18="","",G18-G18*COMPASS!$U$44)</f>
        <v/>
      </c>
    </row>
    <row r="19" spans="1:8" ht="20.399999999999999">
      <c r="A19" s="1263" t="s">
        <v>6650</v>
      </c>
      <c r="B19" s="831" t="s">
        <v>216</v>
      </c>
      <c r="C19" s="1268" t="s">
        <v>6277</v>
      </c>
      <c r="D19" s="1265" t="s">
        <v>11079</v>
      </c>
      <c r="E19" s="1182">
        <v>1</v>
      </c>
      <c r="F19" s="1257" t="s">
        <v>10968</v>
      </c>
      <c r="G19" s="1266">
        <v>705.20799999999997</v>
      </c>
      <c r="H19" s="230">
        <f>IF(G19="","",G19-G19*COMPASS!$U$44)</f>
        <v>705.20799999999997</v>
      </c>
    </row>
    <row r="20" spans="1:8">
      <c r="A20" s="1262" t="s">
        <v>6278</v>
      </c>
      <c r="B20" s="1259"/>
      <c r="C20" s="1350"/>
      <c r="D20" s="1258"/>
      <c r="E20" s="1259"/>
      <c r="F20" s="1260"/>
      <c r="G20" s="1260"/>
      <c r="H20" s="230" t="str">
        <f>IF(G20="","",G20-G20*COMPASS!$U$44)</f>
        <v/>
      </c>
    </row>
    <row r="21" spans="1:8" ht="20.399999999999999">
      <c r="A21" s="1263" t="s">
        <v>6651</v>
      </c>
      <c r="B21" s="831" t="s">
        <v>216</v>
      </c>
      <c r="C21" s="1268" t="s">
        <v>6279</v>
      </c>
      <c r="D21" s="1265" t="s">
        <v>11080</v>
      </c>
      <c r="E21" s="1182">
        <v>1</v>
      </c>
      <c r="F21" s="1257" t="s">
        <v>10968</v>
      </c>
      <c r="G21" s="1266">
        <v>461.38400000000001</v>
      </c>
      <c r="H21" s="230">
        <f>IF(G21="","",G21-G21*COMPASS!$U$44)</f>
        <v>461.38400000000001</v>
      </c>
    </row>
    <row r="22" spans="1:8" ht="20.399999999999999">
      <c r="A22" s="1263" t="s">
        <v>6652</v>
      </c>
      <c r="B22" s="831" t="s">
        <v>216</v>
      </c>
      <c r="C22" s="1268" t="s">
        <v>6280</v>
      </c>
      <c r="D22" s="1265" t="s">
        <v>11081</v>
      </c>
      <c r="E22" s="1182">
        <v>1</v>
      </c>
      <c r="F22" s="1257" t="s">
        <v>10968</v>
      </c>
      <c r="G22" s="1266">
        <v>776.16</v>
      </c>
      <c r="H22" s="230">
        <f>IF(G22="","",G22-G22*COMPASS!$U$44)</f>
        <v>776.16</v>
      </c>
    </row>
    <row r="23" spans="1:8" ht="20.399999999999999">
      <c r="A23" s="1263" t="s">
        <v>6653</v>
      </c>
      <c r="B23" s="831" t="s">
        <v>216</v>
      </c>
      <c r="C23" s="1268" t="s">
        <v>6281</v>
      </c>
      <c r="D23" s="1265" t="s">
        <v>11082</v>
      </c>
      <c r="E23" s="1182">
        <v>1</v>
      </c>
      <c r="F23" s="1257" t="s">
        <v>10968</v>
      </c>
      <c r="G23" s="1266">
        <v>1008.0279999999999</v>
      </c>
      <c r="H23" s="230">
        <f>IF(G23="","",G23-G23*COMPASS!$U$44)</f>
        <v>1008.0279999999999</v>
      </c>
    </row>
    <row r="24" spans="1:8">
      <c r="A24" s="1262" t="s">
        <v>6282</v>
      </c>
      <c r="B24" s="1269"/>
      <c r="C24" s="1350"/>
      <c r="D24" s="1258"/>
      <c r="E24" s="1259"/>
      <c r="F24" s="1260"/>
      <c r="G24" s="1260"/>
      <c r="H24" s="230" t="str">
        <f>IF(G24="","",G24-G24*COMPASS!$U$44)</f>
        <v/>
      </c>
    </row>
    <row r="25" spans="1:8">
      <c r="A25" s="1262" t="s">
        <v>6286</v>
      </c>
      <c r="B25" s="1259"/>
      <c r="C25" s="1350"/>
      <c r="D25" s="1258"/>
      <c r="E25" s="1259"/>
      <c r="F25" s="1260"/>
      <c r="G25" s="1260"/>
      <c r="H25" s="230" t="str">
        <f>IF(G25="","",G25-G25*COMPASS!$U$44)</f>
        <v/>
      </c>
    </row>
    <row r="26" spans="1:8" ht="20.399999999999999">
      <c r="A26" s="1263" t="s">
        <v>6656</v>
      </c>
      <c r="B26" s="831" t="s">
        <v>216</v>
      </c>
      <c r="C26" s="1268" t="s">
        <v>6287</v>
      </c>
      <c r="D26" s="1265" t="s">
        <v>12154</v>
      </c>
      <c r="E26" s="1182">
        <v>1</v>
      </c>
      <c r="F26" s="1257" t="s">
        <v>10968</v>
      </c>
      <c r="G26" s="1266">
        <v>163.268</v>
      </c>
      <c r="H26" s="230">
        <f>IF(G26="","",G26-G26*COMPASS!$U$44)</f>
        <v>163.268</v>
      </c>
    </row>
    <row r="27" spans="1:8" ht="20.399999999999999">
      <c r="A27" s="1263" t="s">
        <v>6657</v>
      </c>
      <c r="B27" s="831" t="s">
        <v>216</v>
      </c>
      <c r="C27" s="1268" t="s">
        <v>6288</v>
      </c>
      <c r="D27" s="1265" t="s">
        <v>12155</v>
      </c>
      <c r="E27" s="1182">
        <v>1</v>
      </c>
      <c r="F27" s="1257" t="s">
        <v>10968</v>
      </c>
      <c r="G27" s="1266">
        <v>208.15200000000002</v>
      </c>
      <c r="H27" s="230">
        <f>IF(G27="","",G27-G27*COMPASS!$U$44)</f>
        <v>208.15200000000002</v>
      </c>
    </row>
    <row r="28" spans="1:8" ht="20.399999999999999">
      <c r="A28" s="1263" t="s">
        <v>6658</v>
      </c>
      <c r="B28" s="831" t="s">
        <v>216</v>
      </c>
      <c r="C28" s="1268" t="s">
        <v>6289</v>
      </c>
      <c r="D28" s="1265" t="s">
        <v>12156</v>
      </c>
      <c r="E28" s="1182">
        <v>1</v>
      </c>
      <c r="F28" s="1257" t="s">
        <v>10968</v>
      </c>
      <c r="G28" s="1266">
        <v>255.584</v>
      </c>
      <c r="H28" s="230">
        <f>IF(G28="","",G28-G28*COMPASS!$U$44)</f>
        <v>255.584</v>
      </c>
    </row>
    <row r="29" spans="1:8" ht="20.399999999999999">
      <c r="A29" s="1263" t="s">
        <v>6659</v>
      </c>
      <c r="B29" s="831" t="s">
        <v>216</v>
      </c>
      <c r="C29" s="1268" t="s">
        <v>6290</v>
      </c>
      <c r="D29" s="1265" t="s">
        <v>12157</v>
      </c>
      <c r="E29" s="1182">
        <v>1</v>
      </c>
      <c r="F29" s="1257" t="s">
        <v>10968</v>
      </c>
      <c r="G29" s="1266">
        <v>634.05999999999995</v>
      </c>
      <c r="H29" s="230">
        <f>IF(G29="","",G29-G29*COMPASS!$U$44)</f>
        <v>634.05999999999995</v>
      </c>
    </row>
    <row r="30" spans="1:8">
      <c r="A30" s="1262" t="s">
        <v>8263</v>
      </c>
      <c r="B30" s="1259"/>
      <c r="C30" s="1350"/>
      <c r="D30" s="1262"/>
      <c r="E30" s="1259"/>
      <c r="F30" s="1260"/>
      <c r="G30" s="1260"/>
      <c r="H30" s="230" t="str">
        <f>IF(G30="","",G30-G30*COMPASS!$U$44)</f>
        <v/>
      </c>
    </row>
    <row r="31" spans="1:8">
      <c r="A31" s="1263" t="s">
        <v>6660</v>
      </c>
      <c r="B31" s="831" t="s">
        <v>216</v>
      </c>
      <c r="C31" s="1268" t="s">
        <v>6291</v>
      </c>
      <c r="D31" s="1265" t="s">
        <v>11083</v>
      </c>
      <c r="E31" s="1182">
        <v>1</v>
      </c>
      <c r="F31" s="1257" t="s">
        <v>10968</v>
      </c>
      <c r="G31" s="1266">
        <v>99.372</v>
      </c>
      <c r="H31" s="230">
        <f>IF(G31="","",G31-G31*COMPASS!$U$44)</f>
        <v>99.372</v>
      </c>
    </row>
    <row r="32" spans="1:8">
      <c r="A32" s="1263" t="s">
        <v>6661</v>
      </c>
      <c r="B32" s="831" t="s">
        <v>216</v>
      </c>
      <c r="C32" s="1268" t="s">
        <v>6292</v>
      </c>
      <c r="D32" s="1265" t="s">
        <v>11084</v>
      </c>
      <c r="E32" s="1182">
        <v>1</v>
      </c>
      <c r="F32" s="1257" t="s">
        <v>10968</v>
      </c>
      <c r="G32" s="1266">
        <v>116.032</v>
      </c>
      <c r="H32" s="230">
        <f>IF(G32="","",G32-G32*COMPASS!$U$44)</f>
        <v>116.032</v>
      </c>
    </row>
    <row r="33" spans="1:8" ht="20.399999999999999">
      <c r="A33" s="1263" t="s">
        <v>11968</v>
      </c>
      <c r="B33" s="831" t="s">
        <v>216</v>
      </c>
      <c r="C33" s="1268" t="s">
        <v>16809</v>
      </c>
      <c r="D33" s="1265" t="s">
        <v>11969</v>
      </c>
      <c r="E33" s="1182">
        <v>1</v>
      </c>
      <c r="F33" s="1257" t="s">
        <v>10968</v>
      </c>
      <c r="G33" s="1266">
        <v>132.69200000000001</v>
      </c>
      <c r="H33" s="230">
        <f>IF(G33="","",G33-G33*COMPASS!$U$44)</f>
        <v>132.69200000000001</v>
      </c>
    </row>
    <row r="34" spans="1:8">
      <c r="A34" s="1263" t="s">
        <v>6662</v>
      </c>
      <c r="B34" s="831" t="s">
        <v>216</v>
      </c>
      <c r="C34" s="1268" t="s">
        <v>6293</v>
      </c>
      <c r="D34" s="1265" t="s">
        <v>11085</v>
      </c>
      <c r="E34" s="1182">
        <v>1</v>
      </c>
      <c r="F34" s="1257" t="s">
        <v>6984</v>
      </c>
      <c r="G34" s="1266">
        <v>75.656000000000006</v>
      </c>
      <c r="H34" s="230">
        <f>IF(G34="","",G34-G34*COMPASS!$U$44)</f>
        <v>75.656000000000006</v>
      </c>
    </row>
    <row r="35" spans="1:8">
      <c r="A35" s="1262" t="s">
        <v>6294</v>
      </c>
      <c r="B35" s="1259"/>
      <c r="C35" s="1350"/>
      <c r="D35" s="1262"/>
      <c r="E35" s="1259"/>
      <c r="F35" s="1260"/>
      <c r="G35" s="1260"/>
      <c r="H35" s="230" t="str">
        <f>IF(G35="","",G35-G35*COMPASS!$U$44)</f>
        <v/>
      </c>
    </row>
    <row r="36" spans="1:8">
      <c r="A36" s="1272" t="s">
        <v>16510</v>
      </c>
      <c r="B36" s="831" t="s">
        <v>571</v>
      </c>
      <c r="C36" s="1268" t="s">
        <v>16511</v>
      </c>
      <c r="D36" s="1265" t="s">
        <v>16512</v>
      </c>
      <c r="E36" s="1182">
        <v>1</v>
      </c>
      <c r="F36" s="1257" t="s">
        <v>10968</v>
      </c>
      <c r="G36" s="1266">
        <v>16.268000000000001</v>
      </c>
      <c r="H36" s="230">
        <f>IF(G36="","",G36-G36*COMPASS!$U$44)</f>
        <v>16.268000000000001</v>
      </c>
    </row>
    <row r="37" spans="1:8">
      <c r="A37" s="1272" t="s">
        <v>6663</v>
      </c>
      <c r="B37" s="831" t="s">
        <v>216</v>
      </c>
      <c r="C37" s="1268" t="s">
        <v>6295</v>
      </c>
      <c r="D37" s="1265" t="s">
        <v>11086</v>
      </c>
      <c r="E37" s="1182">
        <v>1</v>
      </c>
      <c r="F37" s="1257" t="s">
        <v>6984</v>
      </c>
      <c r="G37" s="1266">
        <v>21.756</v>
      </c>
      <c r="H37" s="230">
        <f>IF(G37="","",G37-G37*COMPASS!$U$44)</f>
        <v>21.756</v>
      </c>
    </row>
    <row r="38" spans="1:8">
      <c r="A38" s="1263" t="s">
        <v>6664</v>
      </c>
      <c r="B38" s="831" t="s">
        <v>216</v>
      </c>
      <c r="C38" s="1268" t="s">
        <v>6296</v>
      </c>
      <c r="D38" s="1265" t="s">
        <v>11087</v>
      </c>
      <c r="E38" s="1182">
        <v>1</v>
      </c>
      <c r="F38" s="1257" t="s">
        <v>10968</v>
      </c>
      <c r="G38" s="1266">
        <v>25.48</v>
      </c>
      <c r="H38" s="230">
        <f>IF(G38="","",G38-G38*COMPASS!$U$44)</f>
        <v>25.48</v>
      </c>
    </row>
    <row r="39" spans="1:8" ht="20.399999999999999">
      <c r="A39" s="1263" t="s">
        <v>6665</v>
      </c>
      <c r="B39" s="1184" t="s">
        <v>467</v>
      </c>
      <c r="C39" s="1268" t="s">
        <v>6297</v>
      </c>
      <c r="D39" s="1265" t="s">
        <v>11088</v>
      </c>
      <c r="E39" s="1182">
        <v>1</v>
      </c>
      <c r="F39" s="1257" t="s">
        <v>10968</v>
      </c>
      <c r="G39" s="1266">
        <v>26.46</v>
      </c>
      <c r="H39" s="230">
        <f>IF(G39="","",G39-G39*COMPASS!$U$44)</f>
        <v>26.46</v>
      </c>
    </row>
    <row r="40" spans="1:8" ht="20.399999999999999">
      <c r="A40" s="1263" t="s">
        <v>6666</v>
      </c>
      <c r="B40" s="831" t="s">
        <v>216</v>
      </c>
      <c r="C40" s="1268" t="s">
        <v>6298</v>
      </c>
      <c r="D40" s="1265" t="s">
        <v>11089</v>
      </c>
      <c r="E40" s="1182">
        <v>1</v>
      </c>
      <c r="F40" s="1257" t="s">
        <v>6984</v>
      </c>
      <c r="G40" s="1266">
        <v>35.083999999999996</v>
      </c>
      <c r="H40" s="230">
        <f>IF(G40="","",G40-G40*COMPASS!$U$44)</f>
        <v>35.083999999999996</v>
      </c>
    </row>
    <row r="41" spans="1:8">
      <c r="A41" s="1263" t="s">
        <v>6667</v>
      </c>
      <c r="B41" s="831" t="s">
        <v>216</v>
      </c>
      <c r="C41" s="1268" t="s">
        <v>6299</v>
      </c>
      <c r="D41" s="1265" t="s">
        <v>11090</v>
      </c>
      <c r="E41" s="1182">
        <v>1</v>
      </c>
      <c r="F41" s="1257" t="s">
        <v>10968</v>
      </c>
      <c r="G41" s="1266">
        <v>63.699999999999996</v>
      </c>
      <c r="H41" s="230">
        <f>IF(G41="","",G41-G41*COMPASS!$U$44)</f>
        <v>63.699999999999996</v>
      </c>
    </row>
    <row r="42" spans="1:8">
      <c r="A42" s="1262" t="s">
        <v>6300</v>
      </c>
      <c r="B42" s="1259"/>
      <c r="C42" s="1350"/>
      <c r="D42" s="1262"/>
      <c r="E42" s="1259"/>
      <c r="F42" s="1260"/>
      <c r="G42" s="1260"/>
      <c r="H42" s="230" t="str">
        <f>IF(G42="","",G42-G42*COMPASS!$U$44)</f>
        <v/>
      </c>
    </row>
    <row r="43" spans="1:8">
      <c r="A43" s="1263" t="s">
        <v>6668</v>
      </c>
      <c r="B43" s="831" t="s">
        <v>216</v>
      </c>
      <c r="C43" s="1268" t="s">
        <v>6301</v>
      </c>
      <c r="D43" s="1265" t="s">
        <v>8264</v>
      </c>
      <c r="E43" s="1182">
        <v>1</v>
      </c>
      <c r="F43" s="1257" t="s">
        <v>10968</v>
      </c>
      <c r="G43" s="1266">
        <v>7.056</v>
      </c>
      <c r="H43" s="230">
        <f>IF(G43="","",G43-G43*COMPASS!$U$44)</f>
        <v>7.056</v>
      </c>
    </row>
    <row r="44" spans="1:8">
      <c r="A44" s="1263" t="s">
        <v>6669</v>
      </c>
      <c r="B44" s="831" t="s">
        <v>216</v>
      </c>
      <c r="C44" s="1268" t="s">
        <v>6302</v>
      </c>
      <c r="D44" s="1265" t="s">
        <v>8265</v>
      </c>
      <c r="E44" s="1182">
        <v>1</v>
      </c>
      <c r="F44" s="1257" t="s">
        <v>10968</v>
      </c>
      <c r="G44" s="1266">
        <v>11.956</v>
      </c>
      <c r="H44" s="230">
        <f>IF(G44="","",G44-G44*COMPASS!$U$44)</f>
        <v>11.956</v>
      </c>
    </row>
    <row r="45" spans="1:8">
      <c r="A45" s="1270" t="s">
        <v>6256</v>
      </c>
      <c r="B45" s="1259"/>
      <c r="C45" s="1271"/>
      <c r="D45" s="1270"/>
      <c r="E45" s="1259"/>
      <c r="F45" s="1260"/>
      <c r="G45" s="1260"/>
      <c r="H45" s="230" t="str">
        <f>IF(G45="","",G45-G45*COMPASS!$U$44)</f>
        <v/>
      </c>
    </row>
    <row r="46" spans="1:8">
      <c r="A46" s="1262" t="s">
        <v>6303</v>
      </c>
      <c r="B46" s="1259"/>
      <c r="C46" s="1271"/>
      <c r="D46" s="1262"/>
      <c r="E46" s="1259"/>
      <c r="F46" s="1260"/>
      <c r="G46" s="1260"/>
      <c r="H46" s="230" t="str">
        <f>IF(G46="","",G46-G46*COMPASS!$U$44)</f>
        <v/>
      </c>
    </row>
    <row r="47" spans="1:8" ht="20.399999999999999">
      <c r="A47" s="1263" t="s">
        <v>16412</v>
      </c>
      <c r="B47" s="831" t="s">
        <v>216</v>
      </c>
      <c r="C47" s="1268" t="s">
        <v>16413</v>
      </c>
      <c r="D47" s="1265" t="s">
        <v>16414</v>
      </c>
      <c r="E47" s="1182">
        <v>1</v>
      </c>
      <c r="F47" s="1257" t="s">
        <v>10968</v>
      </c>
      <c r="G47" s="1266">
        <v>799.87599999999998</v>
      </c>
      <c r="H47" s="230">
        <f>IF(G47="","",G47-G47*COMPASS!$U$44)</f>
        <v>799.87599999999998</v>
      </c>
    </row>
    <row r="48" spans="1:8">
      <c r="A48" s="1262" t="s">
        <v>6304</v>
      </c>
      <c r="B48" s="1259"/>
      <c r="C48" s="1350"/>
      <c r="D48" s="1258"/>
      <c r="E48" s="1259"/>
      <c r="F48" s="1260"/>
      <c r="G48" s="1260"/>
      <c r="H48" s="230" t="str">
        <f>IF(G48="","",G48-G48*COMPASS!$U$44)</f>
        <v/>
      </c>
    </row>
    <row r="49" spans="1:8" ht="30.6">
      <c r="A49" s="1263" t="s">
        <v>12158</v>
      </c>
      <c r="B49" s="831" t="s">
        <v>216</v>
      </c>
      <c r="C49" s="1268" t="s">
        <v>12159</v>
      </c>
      <c r="D49" s="1265" t="s">
        <v>12160</v>
      </c>
      <c r="E49" s="1182">
        <v>1</v>
      </c>
      <c r="F49" s="1257" t="s">
        <v>10968</v>
      </c>
      <c r="G49" s="1266">
        <v>1793.596</v>
      </c>
      <c r="H49" s="230">
        <f>IF(G49="","",G49-G49*COMPASS!$U$44)</f>
        <v>1793.596</v>
      </c>
    </row>
    <row r="50" spans="1:8" ht="20.399999999999999">
      <c r="A50" s="1263" t="s">
        <v>12161</v>
      </c>
      <c r="B50" s="831" t="s">
        <v>216</v>
      </c>
      <c r="C50" s="1268" t="s">
        <v>12162</v>
      </c>
      <c r="D50" s="1265" t="s">
        <v>12163</v>
      </c>
      <c r="E50" s="1182">
        <v>1</v>
      </c>
      <c r="F50" s="1257" t="s">
        <v>10968</v>
      </c>
      <c r="G50" s="1266">
        <v>705.20799999999997</v>
      </c>
      <c r="H50" s="230">
        <f>IF(G50="","",G50-G50*COMPASS!$U$44)</f>
        <v>705.20799999999997</v>
      </c>
    </row>
    <row r="51" spans="1:8">
      <c r="A51" s="1262" t="s">
        <v>6305</v>
      </c>
      <c r="B51" s="1259"/>
      <c r="C51" s="1350"/>
      <c r="D51" s="1258"/>
      <c r="E51" s="1259"/>
      <c r="F51" s="1260"/>
      <c r="G51" s="1260"/>
      <c r="H51" s="230" t="str">
        <f>IF(G51="","",G51-G51*COMPASS!$U$44)</f>
        <v/>
      </c>
    </row>
    <row r="52" spans="1:8" ht="20.399999999999999">
      <c r="A52" s="1263" t="s">
        <v>6670</v>
      </c>
      <c r="B52" s="831" t="s">
        <v>216</v>
      </c>
      <c r="C52" s="1268" t="s">
        <v>6306</v>
      </c>
      <c r="D52" s="1265" t="s">
        <v>11091</v>
      </c>
      <c r="E52" s="1182">
        <v>1</v>
      </c>
      <c r="F52" s="1257" t="s">
        <v>10968</v>
      </c>
      <c r="G52" s="1266">
        <v>468.44</v>
      </c>
      <c r="H52" s="230">
        <f>IF(G52="","",G52-G52*COMPASS!$U$44)</f>
        <v>468.44</v>
      </c>
    </row>
    <row r="53" spans="1:8" ht="20.399999999999999">
      <c r="A53" s="1263" t="s">
        <v>6671</v>
      </c>
      <c r="B53" s="831" t="s">
        <v>216</v>
      </c>
      <c r="C53" s="1268" t="s">
        <v>6307</v>
      </c>
      <c r="D53" s="1265" t="s">
        <v>11092</v>
      </c>
      <c r="E53" s="1182">
        <v>1</v>
      </c>
      <c r="F53" s="1257" t="s">
        <v>10968</v>
      </c>
      <c r="G53" s="1266">
        <v>984.31200000000001</v>
      </c>
      <c r="H53" s="230">
        <f>IF(G53="","",G53-G53*COMPASS!$U$44)</f>
        <v>984.31200000000001</v>
      </c>
    </row>
    <row r="54" spans="1:8" ht="20.399999999999999">
      <c r="A54" s="1263" t="s">
        <v>6672</v>
      </c>
      <c r="B54" s="831" t="s">
        <v>216</v>
      </c>
      <c r="C54" s="1268" t="s">
        <v>6308</v>
      </c>
      <c r="D54" s="1265" t="s">
        <v>11093</v>
      </c>
      <c r="E54" s="1182">
        <v>1</v>
      </c>
      <c r="F54" s="1257" t="s">
        <v>10968</v>
      </c>
      <c r="G54" s="1266">
        <v>539.58799999999997</v>
      </c>
      <c r="H54" s="230">
        <f>IF(G54="","",G54-G54*COMPASS!$U$44)</f>
        <v>539.58799999999997</v>
      </c>
    </row>
    <row r="55" spans="1:8" ht="20.399999999999999">
      <c r="A55" s="1263" t="s">
        <v>6673</v>
      </c>
      <c r="B55" s="831" t="s">
        <v>216</v>
      </c>
      <c r="C55" s="1268" t="s">
        <v>6309</v>
      </c>
      <c r="D55" s="1265" t="s">
        <v>11094</v>
      </c>
      <c r="E55" s="1182">
        <v>1</v>
      </c>
      <c r="F55" s="1257" t="s">
        <v>10968</v>
      </c>
      <c r="G55" s="1266">
        <v>634.05999999999995</v>
      </c>
      <c r="H55" s="230">
        <f>IF(G55="","",G55-G55*COMPASS!$U$44)</f>
        <v>634.05999999999995</v>
      </c>
    </row>
    <row r="56" spans="1:8" ht="20.399999999999999">
      <c r="A56" s="1263" t="s">
        <v>6674</v>
      </c>
      <c r="B56" s="831" t="s">
        <v>216</v>
      </c>
      <c r="C56" s="1268" t="s">
        <v>6310</v>
      </c>
      <c r="D56" s="1265" t="s">
        <v>11095</v>
      </c>
      <c r="E56" s="1182">
        <v>1</v>
      </c>
      <c r="F56" s="1257" t="s">
        <v>10968</v>
      </c>
      <c r="G56" s="1266">
        <v>511.16800000000001</v>
      </c>
      <c r="H56" s="230">
        <f>IF(G56="","",G56-G56*COMPASS!$U$44)</f>
        <v>511.16800000000001</v>
      </c>
    </row>
    <row r="57" spans="1:8" ht="20.399999999999999">
      <c r="A57" s="1263" t="s">
        <v>6675</v>
      </c>
      <c r="B57" s="831" t="s">
        <v>216</v>
      </c>
      <c r="C57" s="1268" t="s">
        <v>6311</v>
      </c>
      <c r="D57" s="1265" t="s">
        <v>11096</v>
      </c>
      <c r="E57" s="1182">
        <v>1</v>
      </c>
      <c r="F57" s="1257" t="s">
        <v>10968</v>
      </c>
      <c r="G57" s="1266">
        <v>468.44</v>
      </c>
      <c r="H57" s="230">
        <f>IF(G57="","",G57-G57*COMPASS!$U$44)</f>
        <v>468.44</v>
      </c>
    </row>
    <row r="58" spans="1:8" ht="20.399999999999999">
      <c r="A58" s="1263" t="s">
        <v>6676</v>
      </c>
      <c r="B58" s="1184" t="s">
        <v>12339</v>
      </c>
      <c r="C58" s="1268" t="s">
        <v>6312</v>
      </c>
      <c r="D58" s="1265" t="s">
        <v>11097</v>
      </c>
      <c r="E58" s="1182">
        <v>1</v>
      </c>
      <c r="F58" s="1257" t="s">
        <v>10968</v>
      </c>
      <c r="G58" s="1266">
        <v>227.16400000000002</v>
      </c>
      <c r="H58" s="230">
        <f>IF(G58="","",G58-G58*COMPASS!$U$44)</f>
        <v>227.16400000000002</v>
      </c>
    </row>
    <row r="59" spans="1:8" ht="20.399999999999999">
      <c r="A59" s="1263" t="s">
        <v>6677</v>
      </c>
      <c r="B59" s="1184" t="s">
        <v>467</v>
      </c>
      <c r="C59" s="1268" t="s">
        <v>6313</v>
      </c>
      <c r="D59" s="1265" t="s">
        <v>12164</v>
      </c>
      <c r="E59" s="1182">
        <v>1</v>
      </c>
      <c r="F59" s="1257" t="s">
        <v>10968</v>
      </c>
      <c r="G59" s="1266">
        <v>440.21600000000001</v>
      </c>
      <c r="H59" s="230">
        <f>IF(G59="","",G59-G59*COMPASS!$U$44)</f>
        <v>440.21600000000001</v>
      </c>
    </row>
    <row r="60" spans="1:8" ht="20.399999999999999">
      <c r="A60" s="1263" t="s">
        <v>6678</v>
      </c>
      <c r="B60" s="1184" t="s">
        <v>12339</v>
      </c>
      <c r="C60" s="1268" t="s">
        <v>6314</v>
      </c>
      <c r="D60" s="1265" t="s">
        <v>11098</v>
      </c>
      <c r="E60" s="1182">
        <v>1</v>
      </c>
      <c r="F60" s="1257" t="s">
        <v>10968</v>
      </c>
      <c r="G60" s="1266">
        <v>369.06800000000004</v>
      </c>
      <c r="H60" s="230">
        <f>IF(G60="","",G60-G60*COMPASS!$U$44)</f>
        <v>369.06800000000004</v>
      </c>
    </row>
    <row r="61" spans="1:8">
      <c r="A61" s="1262" t="s">
        <v>6315</v>
      </c>
      <c r="B61" s="1259"/>
      <c r="C61" s="1350"/>
      <c r="D61" s="1262"/>
      <c r="E61" s="1259"/>
      <c r="F61" s="1260"/>
      <c r="G61" s="1260"/>
      <c r="H61" s="230" t="str">
        <f>IF(G61="","",G61-G61*COMPASS!$U$44)</f>
        <v/>
      </c>
    </row>
    <row r="62" spans="1:8">
      <c r="A62" s="1272" t="s">
        <v>16803</v>
      </c>
      <c r="B62" s="831" t="s">
        <v>571</v>
      </c>
      <c r="C62" s="1268" t="s">
        <v>16804</v>
      </c>
      <c r="D62" s="1265" t="s">
        <v>16805</v>
      </c>
      <c r="E62" s="1182">
        <v>1</v>
      </c>
      <c r="F62" s="1247"/>
      <c r="G62" s="1266">
        <v>441</v>
      </c>
      <c r="H62" s="230">
        <f>IF(G62="","",G62-G62*COMPASS!$U$44)</f>
        <v>441</v>
      </c>
    </row>
    <row r="63" spans="1:8">
      <c r="A63" s="1262" t="s">
        <v>6316</v>
      </c>
      <c r="B63" s="1259"/>
      <c r="C63" s="1350"/>
      <c r="D63" s="1262"/>
      <c r="E63" s="1259"/>
      <c r="F63" s="1260"/>
      <c r="G63" s="1260"/>
      <c r="H63" s="230" t="str">
        <f>IF(G63="","",G63-G63*COMPASS!$U$44)</f>
        <v/>
      </c>
    </row>
    <row r="64" spans="1:8" ht="20.399999999999999">
      <c r="A64" s="1263" t="s">
        <v>6679</v>
      </c>
      <c r="B64" s="831" t="s">
        <v>216</v>
      </c>
      <c r="C64" s="1268" t="s">
        <v>6317</v>
      </c>
      <c r="D64" s="1265" t="s">
        <v>11099</v>
      </c>
      <c r="E64" s="1182">
        <v>1</v>
      </c>
      <c r="F64" s="1257" t="s">
        <v>10968</v>
      </c>
      <c r="G64" s="1266">
        <v>184.63200000000001</v>
      </c>
      <c r="H64" s="230">
        <f>IF(G64="","",G64-G64*COMPASS!$U$44)</f>
        <v>184.63200000000001</v>
      </c>
    </row>
    <row r="65" spans="1:8" ht="20.399999999999999">
      <c r="A65" s="1272" t="s">
        <v>6680</v>
      </c>
      <c r="B65" s="831" t="s">
        <v>4461</v>
      </c>
      <c r="C65" s="1268" t="s">
        <v>6318</v>
      </c>
      <c r="D65" s="1265" t="s">
        <v>11100</v>
      </c>
      <c r="E65" s="1182">
        <v>1</v>
      </c>
      <c r="F65" s="1247"/>
      <c r="G65" s="1266">
        <v>343.98</v>
      </c>
      <c r="H65" s="230">
        <f>IF(G65="","",G65-G65*COMPASS!$U$44)</f>
        <v>343.98</v>
      </c>
    </row>
    <row r="66" spans="1:8" ht="20.399999999999999">
      <c r="A66" s="1263" t="s">
        <v>6681</v>
      </c>
      <c r="B66" s="831" t="s">
        <v>216</v>
      </c>
      <c r="C66" s="1268" t="s">
        <v>6319</v>
      </c>
      <c r="D66" s="1265" t="s">
        <v>11101</v>
      </c>
      <c r="E66" s="1182">
        <v>1</v>
      </c>
      <c r="F66" s="1257" t="s">
        <v>10968</v>
      </c>
      <c r="G66" s="1266">
        <v>406.89599999999996</v>
      </c>
      <c r="H66" s="230">
        <f>IF(G66="","",G66-G66*COMPASS!$U$44)</f>
        <v>406.89599999999996</v>
      </c>
    </row>
    <row r="67" spans="1:8" ht="30.6">
      <c r="A67" s="1263" t="s">
        <v>6682</v>
      </c>
      <c r="B67" s="831" t="s">
        <v>216</v>
      </c>
      <c r="C67" s="1268" t="s">
        <v>6320</v>
      </c>
      <c r="D67" s="1265" t="s">
        <v>11102</v>
      </c>
      <c r="E67" s="1182">
        <v>1</v>
      </c>
      <c r="F67" s="1257" t="s">
        <v>10968</v>
      </c>
      <c r="G67" s="1266">
        <v>184.63200000000001</v>
      </c>
      <c r="H67" s="230">
        <f>IF(G67="","",G67-G67*COMPASS!$U$44)</f>
        <v>184.63200000000001</v>
      </c>
    </row>
    <row r="68" spans="1:8" ht="20.399999999999999">
      <c r="A68" s="1263" t="s">
        <v>6683</v>
      </c>
      <c r="B68" s="831" t="s">
        <v>216</v>
      </c>
      <c r="C68" s="1268" t="s">
        <v>6321</v>
      </c>
      <c r="D68" s="1265" t="s">
        <v>11103</v>
      </c>
      <c r="E68" s="1182">
        <v>1</v>
      </c>
      <c r="F68" s="1257" t="s">
        <v>10968</v>
      </c>
      <c r="G68" s="1266">
        <v>350.44800000000004</v>
      </c>
      <c r="H68" s="230">
        <f>IF(G68="","",G68-G68*COMPASS!$U$44)</f>
        <v>350.44800000000004</v>
      </c>
    </row>
    <row r="69" spans="1:8" ht="20.399999999999999">
      <c r="A69" s="1263" t="s">
        <v>6684</v>
      </c>
      <c r="B69" s="831" t="s">
        <v>216</v>
      </c>
      <c r="C69" s="1268" t="s">
        <v>6322</v>
      </c>
      <c r="D69" s="1265" t="s">
        <v>11104</v>
      </c>
      <c r="E69" s="1182">
        <v>1</v>
      </c>
      <c r="F69" s="1257" t="s">
        <v>10968</v>
      </c>
      <c r="G69" s="1266">
        <v>416.5</v>
      </c>
      <c r="H69" s="230">
        <f>IF(G69="","",G69-G69*COMPASS!$U$44)</f>
        <v>416.5</v>
      </c>
    </row>
    <row r="70" spans="1:8" ht="20.399999999999999">
      <c r="A70" s="1263" t="s">
        <v>6685</v>
      </c>
      <c r="B70" s="831" t="s">
        <v>216</v>
      </c>
      <c r="C70" s="1268" t="s">
        <v>6323</v>
      </c>
      <c r="D70" s="1265" t="s">
        <v>11105</v>
      </c>
      <c r="E70" s="1182">
        <v>1</v>
      </c>
      <c r="F70" s="1257" t="s">
        <v>10968</v>
      </c>
      <c r="G70" s="1266">
        <v>303.01599999999996</v>
      </c>
      <c r="H70" s="230">
        <f>IF(G70="","",G70-G70*COMPASS!$U$44)</f>
        <v>303.01599999999996</v>
      </c>
    </row>
    <row r="71" spans="1:8" ht="20.399999999999999">
      <c r="A71" s="1263" t="s">
        <v>6686</v>
      </c>
      <c r="B71" s="831" t="s">
        <v>216</v>
      </c>
      <c r="C71" s="1268" t="s">
        <v>6324</v>
      </c>
      <c r="D71" s="1265" t="s">
        <v>11106</v>
      </c>
      <c r="E71" s="1182">
        <v>1</v>
      </c>
      <c r="F71" s="1257" t="s">
        <v>10968</v>
      </c>
      <c r="G71" s="1266">
        <v>132.69200000000001</v>
      </c>
      <c r="H71" s="230">
        <f>IF(G71="","",G71-G71*COMPASS!$U$44)</f>
        <v>132.69200000000001</v>
      </c>
    </row>
    <row r="72" spans="1:8" ht="20.399999999999999">
      <c r="A72" s="1263" t="s">
        <v>6687</v>
      </c>
      <c r="B72" s="831" t="s">
        <v>216</v>
      </c>
      <c r="C72" s="1268" t="s">
        <v>6325</v>
      </c>
      <c r="D72" s="1265" t="s">
        <v>11107</v>
      </c>
      <c r="E72" s="1182">
        <v>1</v>
      </c>
      <c r="F72" s="1257" t="s">
        <v>10968</v>
      </c>
      <c r="G72" s="1266">
        <v>139.55199999999999</v>
      </c>
      <c r="H72" s="230">
        <f>IF(G72="","",G72-G72*COMPASS!$U$44)</f>
        <v>139.55199999999999</v>
      </c>
    </row>
    <row r="73" spans="1:8" ht="20.399999999999999">
      <c r="A73" s="1263" t="s">
        <v>6688</v>
      </c>
      <c r="B73" s="831" t="s">
        <v>216</v>
      </c>
      <c r="C73" s="1268" t="s">
        <v>6326</v>
      </c>
      <c r="D73" s="1265" t="s">
        <v>11108</v>
      </c>
      <c r="E73" s="1182">
        <v>1</v>
      </c>
      <c r="F73" s="1257"/>
      <c r="G73" s="1266">
        <v>85.26</v>
      </c>
      <c r="H73" s="230">
        <f>IF(G73="","",G73-G73*COMPASS!$U$44)</f>
        <v>85.26</v>
      </c>
    </row>
    <row r="74" spans="1:8" ht="20.399999999999999">
      <c r="A74" s="1263" t="s">
        <v>6689</v>
      </c>
      <c r="B74" s="1184" t="s">
        <v>467</v>
      </c>
      <c r="C74" s="1268" t="s">
        <v>6327</v>
      </c>
      <c r="D74" s="1265" t="s">
        <v>11109</v>
      </c>
      <c r="E74" s="1182">
        <v>1</v>
      </c>
      <c r="F74" s="1257"/>
      <c r="G74" s="1266">
        <v>89.963999999999999</v>
      </c>
      <c r="H74" s="230">
        <f>IF(G74="","",G74-G74*COMPASS!$U$44)</f>
        <v>89.963999999999999</v>
      </c>
    </row>
    <row r="75" spans="1:8" ht="30.6">
      <c r="A75" s="1263" t="s">
        <v>6690</v>
      </c>
      <c r="B75" s="1184" t="s">
        <v>467</v>
      </c>
      <c r="C75" s="1268" t="s">
        <v>6328</v>
      </c>
      <c r="D75" s="1265" t="s">
        <v>11110</v>
      </c>
      <c r="E75" s="1182">
        <v>1</v>
      </c>
      <c r="F75" s="1257" t="s">
        <v>10968</v>
      </c>
      <c r="G75" s="1266">
        <v>116.032</v>
      </c>
      <c r="H75" s="230">
        <f>IF(G75="","",G75-G75*COMPASS!$U$44)</f>
        <v>116.032</v>
      </c>
    </row>
    <row r="76" spans="1:8" ht="20.399999999999999">
      <c r="A76" s="1263" t="s">
        <v>6691</v>
      </c>
      <c r="B76" s="831" t="s">
        <v>216</v>
      </c>
      <c r="C76" s="1268" t="s">
        <v>6329</v>
      </c>
      <c r="D76" s="1265" t="s">
        <v>11111</v>
      </c>
      <c r="E76" s="1182">
        <v>1</v>
      </c>
      <c r="F76" s="1257" t="s">
        <v>6984</v>
      </c>
      <c r="G76" s="1266">
        <v>46.843999999999994</v>
      </c>
      <c r="H76" s="230">
        <f>IF(G76="","",G76-G76*COMPASS!$U$44)</f>
        <v>46.843999999999994</v>
      </c>
    </row>
    <row r="77" spans="1:8" ht="20.399999999999999">
      <c r="A77" s="1263" t="s">
        <v>11970</v>
      </c>
      <c r="B77" s="831" t="s">
        <v>216</v>
      </c>
      <c r="C77" s="1268" t="s">
        <v>11971</v>
      </c>
      <c r="D77" s="1265" t="s">
        <v>16810</v>
      </c>
      <c r="E77" s="1182">
        <v>1</v>
      </c>
      <c r="F77" s="1257" t="s">
        <v>10968</v>
      </c>
      <c r="G77" s="1266">
        <v>184.63200000000001</v>
      </c>
      <c r="H77" s="230">
        <f>IF(G77="","",G77-G77*COMPASS!$U$44)</f>
        <v>184.63200000000001</v>
      </c>
    </row>
    <row r="78" spans="1:8">
      <c r="A78" s="1262" t="s">
        <v>6330</v>
      </c>
      <c r="B78" s="1259"/>
      <c r="C78" s="1350"/>
      <c r="D78" s="1262"/>
      <c r="E78" s="1259"/>
      <c r="F78" s="1260"/>
      <c r="G78" s="1260"/>
      <c r="H78" s="230" t="str">
        <f>IF(G78="","",G78-G78*COMPASS!$U$44)</f>
        <v/>
      </c>
    </row>
    <row r="79" spans="1:8">
      <c r="A79" s="1263" t="s">
        <v>6692</v>
      </c>
      <c r="B79" s="831" t="s">
        <v>216</v>
      </c>
      <c r="C79" s="1268" t="s">
        <v>6331</v>
      </c>
      <c r="D79" s="1265" t="s">
        <v>11112</v>
      </c>
      <c r="E79" s="1182">
        <v>1</v>
      </c>
      <c r="F79" s="1257" t="s">
        <v>10968</v>
      </c>
      <c r="G79" s="1266">
        <v>731.08</v>
      </c>
      <c r="H79" s="230">
        <f>IF(G79="","",G79-G79*COMPASS!$U$44)</f>
        <v>731.08</v>
      </c>
    </row>
    <row r="80" spans="1:8">
      <c r="A80" s="1263" t="s">
        <v>6693</v>
      </c>
      <c r="B80" s="831" t="s">
        <v>216</v>
      </c>
      <c r="C80" s="1268" t="s">
        <v>6332</v>
      </c>
      <c r="D80" s="1265" t="s">
        <v>11113</v>
      </c>
      <c r="E80" s="1182">
        <v>1</v>
      </c>
      <c r="F80" s="1257" t="s">
        <v>10968</v>
      </c>
      <c r="G80" s="1266">
        <v>518.22399999999993</v>
      </c>
      <c r="H80" s="230">
        <f>IF(G80="","",G80-G80*COMPASS!$U$44)</f>
        <v>518.22399999999993</v>
      </c>
    </row>
    <row r="81" spans="1:8" ht="20.399999999999999">
      <c r="A81" s="1263" t="s">
        <v>6694</v>
      </c>
      <c r="B81" s="831" t="s">
        <v>216</v>
      </c>
      <c r="C81" s="1268" t="s">
        <v>6333</v>
      </c>
      <c r="D81" s="1265" t="s">
        <v>11114</v>
      </c>
      <c r="E81" s="1182">
        <v>1</v>
      </c>
      <c r="F81" s="1257" t="s">
        <v>10968</v>
      </c>
      <c r="G81" s="1266">
        <v>153.85999999999999</v>
      </c>
      <c r="H81" s="230">
        <f>IF(G81="","",G81-G81*COMPASS!$U$44)</f>
        <v>153.85999999999999</v>
      </c>
    </row>
    <row r="82" spans="1:8">
      <c r="A82" s="1263" t="s">
        <v>6695</v>
      </c>
      <c r="B82" s="831" t="s">
        <v>216</v>
      </c>
      <c r="C82" s="1268" t="s">
        <v>6334</v>
      </c>
      <c r="D82" s="1265" t="s">
        <v>11115</v>
      </c>
      <c r="E82" s="1182">
        <v>1</v>
      </c>
      <c r="F82" s="1257" t="s">
        <v>10968</v>
      </c>
      <c r="G82" s="1266">
        <v>629.35599999999999</v>
      </c>
      <c r="H82" s="230">
        <f>IF(G82="","",G82-G82*COMPASS!$U$44)</f>
        <v>629.35599999999999</v>
      </c>
    </row>
    <row r="83" spans="1:8">
      <c r="A83" s="1263" t="s">
        <v>6696</v>
      </c>
      <c r="B83" s="831" t="s">
        <v>216</v>
      </c>
      <c r="C83" s="1268" t="s">
        <v>6335</v>
      </c>
      <c r="D83" s="1265" t="s">
        <v>11116</v>
      </c>
      <c r="E83" s="1182">
        <v>1</v>
      </c>
      <c r="F83" s="1257" t="s">
        <v>10968</v>
      </c>
      <c r="G83" s="1266">
        <v>463.73599999999999</v>
      </c>
      <c r="H83" s="230">
        <f>IF(G83="","",G83-G83*COMPASS!$U$44)</f>
        <v>463.73599999999999</v>
      </c>
    </row>
    <row r="84" spans="1:8">
      <c r="A84" s="1262" t="s">
        <v>6336</v>
      </c>
      <c r="B84" s="1259"/>
      <c r="C84" s="1350"/>
      <c r="D84" s="1262"/>
      <c r="E84" s="1259"/>
      <c r="F84" s="1260"/>
      <c r="G84" s="1260"/>
      <c r="H84" s="230" t="str">
        <f>IF(G84="","",G84-G84*COMPASS!$U$44)</f>
        <v/>
      </c>
    </row>
    <row r="85" spans="1:8">
      <c r="A85" s="1263" t="s">
        <v>6697</v>
      </c>
      <c r="B85" s="831" t="s">
        <v>216</v>
      </c>
      <c r="C85" s="1268" t="s">
        <v>6337</v>
      </c>
      <c r="D85" s="1265" t="s">
        <v>11117</v>
      </c>
      <c r="E85" s="1182">
        <v>1</v>
      </c>
      <c r="F85" s="1257"/>
      <c r="G85" s="1266">
        <v>724.02399999999989</v>
      </c>
      <c r="H85" s="230">
        <f>IF(G85="","",G85-G85*COMPASS!$U$44)</f>
        <v>724.02399999999989</v>
      </c>
    </row>
    <row r="86" spans="1:8">
      <c r="A86" s="1263" t="s">
        <v>6698</v>
      </c>
      <c r="B86" s="831" t="s">
        <v>216</v>
      </c>
      <c r="C86" s="1268" t="s">
        <v>6338</v>
      </c>
      <c r="D86" s="1265" t="s">
        <v>11118</v>
      </c>
      <c r="E86" s="1182">
        <v>1</v>
      </c>
      <c r="F86" s="1257" t="s">
        <v>10968</v>
      </c>
      <c r="G86" s="1266">
        <v>989.01600000000008</v>
      </c>
      <c r="H86" s="230">
        <f>IF(G86="","",G86-G86*COMPASS!$U$44)</f>
        <v>989.01600000000008</v>
      </c>
    </row>
    <row r="87" spans="1:8">
      <c r="A87" s="1263" t="s">
        <v>6699</v>
      </c>
      <c r="B87" s="831" t="s">
        <v>216</v>
      </c>
      <c r="C87" s="1268" t="s">
        <v>6339</v>
      </c>
      <c r="D87" s="1265" t="s">
        <v>11119</v>
      </c>
      <c r="E87" s="1182">
        <v>1</v>
      </c>
      <c r="F87" s="1257" t="s">
        <v>10968</v>
      </c>
      <c r="G87" s="1266">
        <v>1414.924</v>
      </c>
      <c r="H87" s="230">
        <f>IF(G87="","",G87-G87*COMPASS!$U$44)</f>
        <v>1414.924</v>
      </c>
    </row>
    <row r="88" spans="1:8" ht="20.399999999999999">
      <c r="A88" s="1263" t="s">
        <v>6700</v>
      </c>
      <c r="B88" s="1184" t="s">
        <v>467</v>
      </c>
      <c r="C88" s="1268" t="s">
        <v>6340</v>
      </c>
      <c r="D88" s="1265" t="s">
        <v>11120</v>
      </c>
      <c r="E88" s="1182">
        <v>1</v>
      </c>
      <c r="F88" s="1257" t="s">
        <v>10968</v>
      </c>
      <c r="G88" s="1266">
        <v>75.656000000000006</v>
      </c>
      <c r="H88" s="230">
        <f>IF(G88="","",G88-G88*COMPASS!$U$44)</f>
        <v>75.656000000000006</v>
      </c>
    </row>
    <row r="89" spans="1:8" ht="20.399999999999999">
      <c r="A89" s="1263" t="s">
        <v>6701</v>
      </c>
      <c r="B89" s="831" t="s">
        <v>216</v>
      </c>
      <c r="C89" s="1268" t="s">
        <v>6341</v>
      </c>
      <c r="D89" s="1265" t="s">
        <v>11121</v>
      </c>
      <c r="E89" s="1182">
        <v>1</v>
      </c>
      <c r="F89" s="1257"/>
      <c r="G89" s="1266">
        <v>78.007999999999996</v>
      </c>
      <c r="H89" s="230">
        <f>IF(G89="","",G89-G89*COMPASS!$U$44)</f>
        <v>78.007999999999996</v>
      </c>
    </row>
    <row r="90" spans="1:8" ht="20.399999999999999">
      <c r="A90" s="1263" t="s">
        <v>6702</v>
      </c>
      <c r="B90" s="831" t="s">
        <v>216</v>
      </c>
      <c r="C90" s="1268" t="s">
        <v>6342</v>
      </c>
      <c r="D90" s="1265" t="s">
        <v>12165</v>
      </c>
      <c r="E90" s="1182">
        <v>1</v>
      </c>
      <c r="F90" s="1257" t="s">
        <v>10968</v>
      </c>
      <c r="G90" s="1266">
        <v>137.19999999999999</v>
      </c>
      <c r="H90" s="230">
        <f>IF(G90="","",G90-G90*COMPASS!$U$44)</f>
        <v>137.19999999999999</v>
      </c>
    </row>
    <row r="91" spans="1:8" ht="20.399999999999999">
      <c r="A91" s="1263" t="s">
        <v>6703</v>
      </c>
      <c r="B91" s="831" t="s">
        <v>216</v>
      </c>
      <c r="C91" s="1268" t="s">
        <v>6343</v>
      </c>
      <c r="D91" s="1265" t="s">
        <v>12166</v>
      </c>
      <c r="E91" s="1182">
        <v>1</v>
      </c>
      <c r="F91" s="1257" t="s">
        <v>10968</v>
      </c>
      <c r="G91" s="1266">
        <v>184.63200000000001</v>
      </c>
      <c r="H91" s="230">
        <f>IF(G91="","",G91-G91*COMPASS!$U$44)</f>
        <v>184.63200000000001</v>
      </c>
    </row>
    <row r="92" spans="1:8">
      <c r="A92" s="1263" t="s">
        <v>6704</v>
      </c>
      <c r="B92" s="831" t="s">
        <v>216</v>
      </c>
      <c r="C92" s="1268" t="s">
        <v>6344</v>
      </c>
      <c r="D92" s="1265" t="s">
        <v>11122</v>
      </c>
      <c r="E92" s="1182">
        <v>1</v>
      </c>
      <c r="F92" s="1257" t="s">
        <v>10968</v>
      </c>
      <c r="G92" s="1266">
        <v>101.72399999999999</v>
      </c>
      <c r="H92" s="230">
        <f>IF(G92="","",G92-G92*COMPASS!$U$44)</f>
        <v>101.72399999999999</v>
      </c>
    </row>
    <row r="93" spans="1:8">
      <c r="A93" s="1263" t="s">
        <v>6705</v>
      </c>
      <c r="B93" s="831" t="s">
        <v>216</v>
      </c>
      <c r="C93" s="1268" t="s">
        <v>6345</v>
      </c>
      <c r="D93" s="1265" t="s">
        <v>11123</v>
      </c>
      <c r="E93" s="1182">
        <v>1</v>
      </c>
      <c r="F93" s="1257" t="s">
        <v>10968</v>
      </c>
      <c r="G93" s="1266">
        <v>101.72399999999999</v>
      </c>
      <c r="H93" s="230">
        <f>IF(G93="","",G93-G93*COMPASS!$U$44)</f>
        <v>101.72399999999999</v>
      </c>
    </row>
    <row r="94" spans="1:8">
      <c r="A94" s="1263" t="s">
        <v>6706</v>
      </c>
      <c r="B94" s="831" t="s">
        <v>216</v>
      </c>
      <c r="C94" s="1268" t="s">
        <v>6346</v>
      </c>
      <c r="D94" s="1265" t="s">
        <v>12167</v>
      </c>
      <c r="E94" s="1182">
        <v>1</v>
      </c>
      <c r="F94" s="1257" t="s">
        <v>6984</v>
      </c>
      <c r="G94" s="1266">
        <v>92.316000000000003</v>
      </c>
      <c r="H94" s="230">
        <f>IF(G94="","",G94-G94*COMPASS!$U$44)</f>
        <v>92.316000000000003</v>
      </c>
    </row>
    <row r="95" spans="1:8">
      <c r="A95" s="1262" t="s">
        <v>6347</v>
      </c>
      <c r="B95" s="1259"/>
      <c r="C95" s="1350"/>
      <c r="D95" s="1262"/>
      <c r="E95" s="1259"/>
      <c r="F95" s="1260"/>
      <c r="G95" s="1260"/>
      <c r="H95" s="230" t="str">
        <f>IF(G95="","",G95-G95*COMPASS!$U$44)</f>
        <v/>
      </c>
    </row>
    <row r="96" spans="1:8" ht="20.399999999999999">
      <c r="A96" s="1263" t="s">
        <v>6707</v>
      </c>
      <c r="B96" s="1184" t="s">
        <v>467</v>
      </c>
      <c r="C96" s="1268" t="s">
        <v>6348</v>
      </c>
      <c r="D96" s="1265" t="s">
        <v>6349</v>
      </c>
      <c r="E96" s="1182">
        <v>1</v>
      </c>
      <c r="F96" s="1257" t="s">
        <v>10968</v>
      </c>
      <c r="G96" s="1266">
        <v>44.883999999999993</v>
      </c>
      <c r="H96" s="230">
        <f>IF(G96="","",G96-G96*COMPASS!$U$44)</f>
        <v>44.883999999999993</v>
      </c>
    </row>
    <row r="97" spans="1:8">
      <c r="A97" s="1263" t="s">
        <v>6708</v>
      </c>
      <c r="B97" s="831" t="s">
        <v>216</v>
      </c>
      <c r="C97" s="1268" t="s">
        <v>6350</v>
      </c>
      <c r="D97" s="1265" t="s">
        <v>6351</v>
      </c>
      <c r="E97" s="1182">
        <v>1</v>
      </c>
      <c r="F97" s="1257" t="s">
        <v>6984</v>
      </c>
      <c r="G97" s="1266">
        <v>52.136000000000003</v>
      </c>
      <c r="H97" s="230">
        <f>IF(G97="","",G97-G97*COMPASS!$U$44)</f>
        <v>52.136000000000003</v>
      </c>
    </row>
    <row r="98" spans="1:8">
      <c r="A98" s="1263" t="s">
        <v>6709</v>
      </c>
      <c r="B98" s="831" t="s">
        <v>216</v>
      </c>
      <c r="C98" s="1268" t="s">
        <v>6352</v>
      </c>
      <c r="D98" s="1265" t="s">
        <v>6353</v>
      </c>
      <c r="E98" s="1182">
        <v>1</v>
      </c>
      <c r="F98" s="1257" t="s">
        <v>6984</v>
      </c>
      <c r="G98" s="1266">
        <v>52.136000000000003</v>
      </c>
      <c r="H98" s="230">
        <f>IF(G98="","",G98-G98*COMPASS!$U$44)</f>
        <v>52.136000000000003</v>
      </c>
    </row>
    <row r="99" spans="1:8">
      <c r="A99" s="1263" t="s">
        <v>6710</v>
      </c>
      <c r="B99" s="831" t="s">
        <v>216</v>
      </c>
      <c r="C99" s="1268" t="s">
        <v>6354</v>
      </c>
      <c r="D99" s="1265" t="s">
        <v>6355</v>
      </c>
      <c r="E99" s="1182">
        <v>1</v>
      </c>
      <c r="F99" s="1257" t="s">
        <v>10968</v>
      </c>
      <c r="G99" s="1266">
        <v>85.26</v>
      </c>
      <c r="H99" s="230">
        <f>IF(G99="","",G99-G99*COMPASS!$U$44)</f>
        <v>85.26</v>
      </c>
    </row>
    <row r="100" spans="1:8">
      <c r="A100" s="1263" t="s">
        <v>6711</v>
      </c>
      <c r="B100" s="831" t="s">
        <v>216</v>
      </c>
      <c r="C100" s="1268" t="s">
        <v>6356</v>
      </c>
      <c r="D100" s="1265" t="s">
        <v>12168</v>
      </c>
      <c r="E100" s="1182">
        <v>1</v>
      </c>
      <c r="F100" s="1257" t="s">
        <v>10968</v>
      </c>
      <c r="G100" s="1266">
        <v>85.26</v>
      </c>
      <c r="H100" s="230">
        <f>IF(G100="","",G100-G100*COMPASS!$U$44)</f>
        <v>85.26</v>
      </c>
    </row>
    <row r="101" spans="1:8">
      <c r="A101" s="1262" t="s">
        <v>6357</v>
      </c>
      <c r="B101" s="1259"/>
      <c r="C101" s="1350"/>
      <c r="D101" s="1262"/>
      <c r="E101" s="1259"/>
      <c r="F101" s="1260"/>
      <c r="G101" s="1260"/>
      <c r="H101" s="230" t="str">
        <f>IF(G101="","",G101-G101*COMPASS!$U$44)</f>
        <v/>
      </c>
    </row>
    <row r="102" spans="1:8">
      <c r="A102" s="1270" t="s">
        <v>6257</v>
      </c>
      <c r="B102" s="1259"/>
      <c r="C102" s="1271"/>
      <c r="D102" s="1270"/>
      <c r="E102" s="1259"/>
      <c r="F102" s="1260"/>
      <c r="G102" s="1260"/>
      <c r="H102" s="230" t="str">
        <f>IF(G102="","",G102-G102*COMPASS!$U$44)</f>
        <v/>
      </c>
    </row>
    <row r="103" spans="1:8">
      <c r="A103" s="1262" t="s">
        <v>6358</v>
      </c>
      <c r="B103" s="1259"/>
      <c r="C103" s="1350"/>
      <c r="D103" s="1262"/>
      <c r="E103" s="1259"/>
      <c r="F103" s="1260"/>
      <c r="G103" s="1260"/>
      <c r="H103" s="230" t="str">
        <f>IF(G103="","",G103-G103*COMPASS!$U$44)</f>
        <v/>
      </c>
    </row>
    <row r="104" spans="1:8" ht="20.399999999999999">
      <c r="A104" s="1263" t="s">
        <v>6712</v>
      </c>
      <c r="B104" s="831" t="s">
        <v>216</v>
      </c>
      <c r="C104" s="1268" t="s">
        <v>6359</v>
      </c>
      <c r="D104" s="1265" t="s">
        <v>12169</v>
      </c>
      <c r="E104" s="1182">
        <v>1</v>
      </c>
      <c r="F104" s="1257" t="s">
        <v>6984</v>
      </c>
      <c r="G104" s="1266">
        <v>343</v>
      </c>
      <c r="H104" s="230">
        <f>IF(G104="","",G104-G104*COMPASS!$U$44)</f>
        <v>343</v>
      </c>
    </row>
    <row r="105" spans="1:8">
      <c r="A105" s="1263" t="s">
        <v>6713</v>
      </c>
      <c r="B105" s="831" t="s">
        <v>216</v>
      </c>
      <c r="C105" s="1268" t="s">
        <v>6360</v>
      </c>
      <c r="D105" s="1265" t="s">
        <v>12170</v>
      </c>
      <c r="E105" s="1182">
        <v>1</v>
      </c>
      <c r="F105" s="1257" t="s">
        <v>6984</v>
      </c>
      <c r="G105" s="1266">
        <v>190.60999999999999</v>
      </c>
      <c r="H105" s="230">
        <f>IF(G105="","",G105-G105*COMPASS!$U$44)</f>
        <v>190.60999999999999</v>
      </c>
    </row>
    <row r="106" spans="1:8" ht="20.399999999999999">
      <c r="A106" s="1263" t="s">
        <v>6714</v>
      </c>
      <c r="B106" s="831" t="s">
        <v>216</v>
      </c>
      <c r="C106" s="1268" t="s">
        <v>6361</v>
      </c>
      <c r="D106" s="1265" t="s">
        <v>12171</v>
      </c>
      <c r="E106" s="1182">
        <v>1</v>
      </c>
      <c r="F106" s="1257" t="s">
        <v>6984</v>
      </c>
      <c r="G106" s="1266">
        <v>339.29560000000004</v>
      </c>
      <c r="H106" s="230">
        <f>IF(G106="","",G106-G106*COMPASS!$U$44)</f>
        <v>339.29560000000004</v>
      </c>
    </row>
    <row r="107" spans="1:8" ht="20.399999999999999">
      <c r="A107" s="1263" t="s">
        <v>6715</v>
      </c>
      <c r="B107" s="831" t="s">
        <v>216</v>
      </c>
      <c r="C107" s="1268" t="s">
        <v>6362</v>
      </c>
      <c r="D107" s="1265" t="s">
        <v>12172</v>
      </c>
      <c r="E107" s="1182">
        <v>1</v>
      </c>
      <c r="F107" s="1257" t="s">
        <v>6984</v>
      </c>
      <c r="G107" s="1266">
        <v>195.21599999999998</v>
      </c>
      <c r="H107" s="230">
        <f>IF(G107="","",G107-G107*COMPASS!$U$44)</f>
        <v>195.21599999999998</v>
      </c>
    </row>
    <row r="108" spans="1:8">
      <c r="A108" s="1263" t="s">
        <v>6716</v>
      </c>
      <c r="B108" s="831" t="s">
        <v>216</v>
      </c>
      <c r="C108" s="1268" t="s">
        <v>6363</v>
      </c>
      <c r="D108" s="1265" t="s">
        <v>12173</v>
      </c>
      <c r="E108" s="1182">
        <v>1</v>
      </c>
      <c r="F108" s="1257" t="s">
        <v>6984</v>
      </c>
      <c r="G108" s="1266">
        <v>190.60999999999999</v>
      </c>
      <c r="H108" s="230">
        <f>IF(G108="","",G108-G108*COMPASS!$U$44)</f>
        <v>190.60999999999999</v>
      </c>
    </row>
    <row r="109" spans="1:8" ht="20.399999999999999">
      <c r="A109" s="1263" t="s">
        <v>6717</v>
      </c>
      <c r="B109" s="831" t="s">
        <v>216</v>
      </c>
      <c r="C109" s="1268" t="s">
        <v>6364</v>
      </c>
      <c r="D109" s="1265" t="s">
        <v>6365</v>
      </c>
      <c r="E109" s="1182">
        <v>1</v>
      </c>
      <c r="F109" s="1257" t="s">
        <v>6984</v>
      </c>
      <c r="G109" s="1266">
        <v>28.91</v>
      </c>
      <c r="H109" s="230">
        <f>IF(G109="","",G109-G109*COMPASS!$U$44)</f>
        <v>28.91</v>
      </c>
    </row>
    <row r="110" spans="1:8" ht="20.399999999999999">
      <c r="A110" s="1263" t="s">
        <v>6718</v>
      </c>
      <c r="B110" s="831" t="s">
        <v>216</v>
      </c>
      <c r="C110" s="1268" t="s">
        <v>6366</v>
      </c>
      <c r="D110" s="1265" t="s">
        <v>12174</v>
      </c>
      <c r="E110" s="1182">
        <v>1</v>
      </c>
      <c r="F110" s="1257" t="s">
        <v>6984</v>
      </c>
      <c r="G110" s="1266">
        <v>1288.21</v>
      </c>
      <c r="H110" s="230">
        <f>IF(G110="","",G110-G110*COMPASS!$U$44)</f>
        <v>1288.21</v>
      </c>
    </row>
    <row r="111" spans="1:8" ht="20.399999999999999">
      <c r="A111" s="1263" t="s">
        <v>6719</v>
      </c>
      <c r="B111" s="831" t="s">
        <v>216</v>
      </c>
      <c r="C111" s="1268" t="s">
        <v>6367</v>
      </c>
      <c r="D111" s="1265" t="s">
        <v>12175</v>
      </c>
      <c r="E111" s="1182">
        <v>1</v>
      </c>
      <c r="F111" s="1257" t="s">
        <v>6984</v>
      </c>
      <c r="G111" s="1266">
        <v>2090.83</v>
      </c>
      <c r="H111" s="230">
        <f>IF(G111="","",G111-G111*COMPASS!$U$44)</f>
        <v>2090.83</v>
      </c>
    </row>
    <row r="112" spans="1:8">
      <c r="A112" s="1270" t="s">
        <v>6258</v>
      </c>
      <c r="B112" s="1259"/>
      <c r="C112" s="1271"/>
      <c r="D112" s="1270"/>
      <c r="E112" s="1259"/>
      <c r="F112" s="1260"/>
      <c r="G112" s="1260"/>
      <c r="H112" s="230" t="str">
        <f>IF(G112="","",G112-G112*COMPASS!$U$44)</f>
        <v/>
      </c>
    </row>
    <row r="113" spans="1:8">
      <c r="A113" s="1262" t="s">
        <v>11972</v>
      </c>
      <c r="B113" s="1259"/>
      <c r="C113" s="1350"/>
      <c r="D113" s="1258"/>
      <c r="E113" s="1259"/>
      <c r="F113" s="1260"/>
      <c r="G113" s="1260"/>
      <c r="H113" s="230" t="str">
        <f>IF(G113="","",G113-G113*COMPASS!$U$44)</f>
        <v/>
      </c>
    </row>
    <row r="114" spans="1:8" ht="40.799999999999997">
      <c r="A114" s="1263" t="s">
        <v>6368</v>
      </c>
      <c r="B114" s="831" t="s">
        <v>216</v>
      </c>
      <c r="C114" s="1268" t="s">
        <v>6369</v>
      </c>
      <c r="D114" s="1265" t="s">
        <v>10590</v>
      </c>
      <c r="E114" s="1182">
        <v>1</v>
      </c>
      <c r="F114" s="1257" t="s">
        <v>10968</v>
      </c>
      <c r="G114" s="1266">
        <v>1292.0320000000002</v>
      </c>
      <c r="H114" s="230">
        <f>IF(G114="","",G114-G114*COMPASS!$U$44)</f>
        <v>1292.0320000000002</v>
      </c>
    </row>
    <row r="115" spans="1:8" ht="20.399999999999999">
      <c r="A115" s="1263" t="s">
        <v>6720</v>
      </c>
      <c r="B115" s="831" t="s">
        <v>216</v>
      </c>
      <c r="C115" s="1268" t="s">
        <v>6370</v>
      </c>
      <c r="D115" s="1265" t="s">
        <v>12176</v>
      </c>
      <c r="E115" s="1182">
        <v>1</v>
      </c>
      <c r="F115" s="1257" t="s">
        <v>10968</v>
      </c>
      <c r="G115" s="1266">
        <v>1008.0279999999999</v>
      </c>
      <c r="H115" s="230">
        <f>IF(G115="","",G115-G115*COMPASS!$U$44)</f>
        <v>1008.0279999999999</v>
      </c>
    </row>
    <row r="116" spans="1:8" ht="30.6">
      <c r="A116" s="1263" t="s">
        <v>6721</v>
      </c>
      <c r="B116" s="831" t="s">
        <v>216</v>
      </c>
      <c r="C116" s="1268" t="s">
        <v>6371</v>
      </c>
      <c r="D116" s="1265" t="s">
        <v>12177</v>
      </c>
      <c r="E116" s="1182">
        <v>1</v>
      </c>
      <c r="F116" s="1257" t="s">
        <v>10968</v>
      </c>
      <c r="G116" s="1266">
        <v>894.34799999999996</v>
      </c>
      <c r="H116" s="230">
        <f>IF(G116="","",G116-G116*COMPASS!$U$44)</f>
        <v>894.34799999999996</v>
      </c>
    </row>
    <row r="117" spans="1:8" ht="30.6">
      <c r="A117" s="1263" t="s">
        <v>6722</v>
      </c>
      <c r="B117" s="831" t="s">
        <v>216</v>
      </c>
      <c r="C117" s="1268" t="s">
        <v>6372</v>
      </c>
      <c r="D117" s="1265" t="s">
        <v>12178</v>
      </c>
      <c r="E117" s="1182">
        <v>1</v>
      </c>
      <c r="F117" s="1257" t="s">
        <v>10968</v>
      </c>
      <c r="G117" s="1266">
        <v>870.82799999999997</v>
      </c>
      <c r="H117" s="230">
        <f>IF(G117="","",G117-G117*COMPASS!$U$44)</f>
        <v>870.82799999999997</v>
      </c>
    </row>
    <row r="118" spans="1:8" ht="20.399999999999999">
      <c r="A118" s="1263" t="s">
        <v>6723</v>
      </c>
      <c r="B118" s="831" t="s">
        <v>216</v>
      </c>
      <c r="C118" s="1268" t="s">
        <v>6373</v>
      </c>
      <c r="D118" s="1265" t="s">
        <v>10989</v>
      </c>
      <c r="E118" s="1182">
        <v>1</v>
      </c>
      <c r="F118" s="1257" t="s">
        <v>10968</v>
      </c>
      <c r="G118" s="1266">
        <v>492.15600000000001</v>
      </c>
      <c r="H118" s="230">
        <f>IF(G118="","",G118-G118*COMPASS!$U$44)</f>
        <v>492.15600000000001</v>
      </c>
    </row>
    <row r="119" spans="1:8" ht="30.6">
      <c r="A119" s="1263" t="s">
        <v>6724</v>
      </c>
      <c r="B119" s="831" t="s">
        <v>216</v>
      </c>
      <c r="C119" s="1268" t="s">
        <v>6374</v>
      </c>
      <c r="D119" s="1265" t="s">
        <v>12179</v>
      </c>
      <c r="E119" s="1182">
        <v>1</v>
      </c>
      <c r="F119" s="1257" t="s">
        <v>10968</v>
      </c>
      <c r="G119" s="1266">
        <v>605.83600000000001</v>
      </c>
      <c r="H119" s="230">
        <f>IF(G119="","",G119-G119*COMPASS!$U$44)</f>
        <v>605.83600000000001</v>
      </c>
    </row>
    <row r="120" spans="1:8" ht="20.399999999999999">
      <c r="A120" s="1263" t="s">
        <v>6725</v>
      </c>
      <c r="B120" s="831" t="s">
        <v>216</v>
      </c>
      <c r="C120" s="1268" t="s">
        <v>6375</v>
      </c>
      <c r="D120" s="1265" t="s">
        <v>10990</v>
      </c>
      <c r="E120" s="1182">
        <v>1</v>
      </c>
      <c r="F120" s="1257" t="s">
        <v>10968</v>
      </c>
      <c r="G120" s="1266">
        <v>378.67199999999997</v>
      </c>
      <c r="H120" s="230">
        <f>IF(G120="","",G120-G120*COMPASS!$U$44)</f>
        <v>378.67199999999997</v>
      </c>
    </row>
    <row r="121" spans="1:8" ht="20.399999999999999">
      <c r="A121" s="1263" t="s">
        <v>6376</v>
      </c>
      <c r="B121" s="1184" t="s">
        <v>467</v>
      </c>
      <c r="C121" s="1268" t="s">
        <v>6377</v>
      </c>
      <c r="D121" s="1265" t="s">
        <v>10991</v>
      </c>
      <c r="E121" s="1182">
        <v>1</v>
      </c>
      <c r="F121" s="1257" t="s">
        <v>10968</v>
      </c>
      <c r="G121" s="1266">
        <v>842.40800000000002</v>
      </c>
      <c r="H121" s="230">
        <f>IF(G121="","",G121-G121*COMPASS!$U$44)</f>
        <v>842.40800000000002</v>
      </c>
    </row>
    <row r="122" spans="1:8" ht="20.399999999999999">
      <c r="A122" s="1263" t="s">
        <v>6726</v>
      </c>
      <c r="B122" s="831" t="s">
        <v>216</v>
      </c>
      <c r="C122" s="1268" t="s">
        <v>6378</v>
      </c>
      <c r="D122" s="1265" t="s">
        <v>10992</v>
      </c>
      <c r="E122" s="1182">
        <v>1</v>
      </c>
      <c r="F122" s="1257" t="s">
        <v>10968</v>
      </c>
      <c r="G122" s="1266">
        <v>272.048</v>
      </c>
      <c r="H122" s="230">
        <f>IF(G122="","",G122-G122*COMPASS!$U$44)</f>
        <v>272.048</v>
      </c>
    </row>
    <row r="123" spans="1:8">
      <c r="A123" s="1270" t="s">
        <v>6259</v>
      </c>
      <c r="B123" s="1259"/>
      <c r="C123" s="1271"/>
      <c r="D123" s="1270"/>
      <c r="E123" s="1259"/>
      <c r="F123" s="1260"/>
      <c r="G123" s="1260"/>
      <c r="H123" s="230" t="str">
        <f>IF(G123="","",G123-G123*COMPASS!$U$44)</f>
        <v/>
      </c>
    </row>
    <row r="124" spans="1:8">
      <c r="A124" s="1262" t="s">
        <v>6379</v>
      </c>
      <c r="B124" s="1259"/>
      <c r="C124" s="1350"/>
      <c r="D124" s="1262"/>
      <c r="E124" s="1259"/>
      <c r="F124" s="1260"/>
      <c r="G124" s="1260"/>
      <c r="H124" s="230" t="str">
        <f>IF(G124="","",G124-G124*COMPASS!$U$44)</f>
        <v/>
      </c>
    </row>
    <row r="125" spans="1:8" ht="20.399999999999999">
      <c r="A125" s="1263" t="s">
        <v>12180</v>
      </c>
      <c r="B125" s="831" t="s">
        <v>216</v>
      </c>
      <c r="C125" s="1268" t="s">
        <v>12181</v>
      </c>
      <c r="D125" s="1265" t="s">
        <v>12182</v>
      </c>
      <c r="E125" s="1182">
        <v>1</v>
      </c>
      <c r="F125" s="1257" t="s">
        <v>10968</v>
      </c>
      <c r="G125" s="1266">
        <v>676.78800000000001</v>
      </c>
      <c r="H125" s="230">
        <f>IF(G125="","",G125-G125*COMPASS!$U$44)</f>
        <v>676.78800000000001</v>
      </c>
    </row>
    <row r="126" spans="1:8" ht="20.399999999999999">
      <c r="A126" s="1263" t="s">
        <v>12183</v>
      </c>
      <c r="B126" s="831" t="s">
        <v>216</v>
      </c>
      <c r="C126" s="1268" t="s">
        <v>12184</v>
      </c>
      <c r="D126" s="1265" t="s">
        <v>12185</v>
      </c>
      <c r="E126" s="1182">
        <v>1</v>
      </c>
      <c r="F126" s="1257" t="s">
        <v>10968</v>
      </c>
      <c r="G126" s="1266">
        <v>582.12</v>
      </c>
      <c r="H126" s="230">
        <f>IF(G126="","",G126-G126*COMPASS!$U$44)</f>
        <v>582.12</v>
      </c>
    </row>
    <row r="127" spans="1:8" ht="20.399999999999999">
      <c r="A127" s="1263" t="s">
        <v>12186</v>
      </c>
      <c r="B127" s="831" t="s">
        <v>216</v>
      </c>
      <c r="C127" s="1268" t="s">
        <v>16484</v>
      </c>
      <c r="D127" s="1265" t="s">
        <v>12187</v>
      </c>
      <c r="E127" s="1182">
        <v>1</v>
      </c>
      <c r="F127" s="1257" t="s">
        <v>10968</v>
      </c>
      <c r="G127" s="1266">
        <v>421.20400000000001</v>
      </c>
      <c r="H127" s="230">
        <f>IF(G127="","",G127-G127*COMPASS!$U$44)</f>
        <v>421.20400000000001</v>
      </c>
    </row>
    <row r="128" spans="1:8" ht="20.399999999999999">
      <c r="A128" s="1263" t="s">
        <v>6727</v>
      </c>
      <c r="B128" s="831" t="s">
        <v>216</v>
      </c>
      <c r="C128" s="1268" t="s">
        <v>6380</v>
      </c>
      <c r="D128" s="1265" t="s">
        <v>12188</v>
      </c>
      <c r="E128" s="1182">
        <v>1</v>
      </c>
      <c r="F128" s="1257" t="s">
        <v>10968</v>
      </c>
      <c r="G128" s="1266">
        <v>243.62799999999999</v>
      </c>
      <c r="H128" s="230">
        <f>IF(G128="","",G128-G128*COMPASS!$U$44)</f>
        <v>243.62799999999999</v>
      </c>
    </row>
    <row r="129" spans="1:8" ht="20.399999999999999">
      <c r="A129" s="1263" t="s">
        <v>6728</v>
      </c>
      <c r="B129" s="831" t="s">
        <v>216</v>
      </c>
      <c r="C129" s="1268" t="s">
        <v>6381</v>
      </c>
      <c r="D129" s="1265" t="s">
        <v>12189</v>
      </c>
      <c r="E129" s="1182">
        <v>1</v>
      </c>
      <c r="F129" s="1257" t="s">
        <v>10968</v>
      </c>
      <c r="G129" s="1266">
        <v>234.22</v>
      </c>
      <c r="H129" s="230">
        <f>IF(G129="","",G129-G129*COMPASS!$U$44)</f>
        <v>234.22</v>
      </c>
    </row>
    <row r="130" spans="1:8" ht="20.399999999999999">
      <c r="A130" s="1263" t="s">
        <v>6729</v>
      </c>
      <c r="B130" s="831" t="s">
        <v>216</v>
      </c>
      <c r="C130" s="1268" t="s">
        <v>6382</v>
      </c>
      <c r="D130" s="1265" t="s">
        <v>12190</v>
      </c>
      <c r="E130" s="1182">
        <v>1</v>
      </c>
      <c r="F130" s="1257" t="s">
        <v>10968</v>
      </c>
      <c r="G130" s="1266">
        <v>194.04</v>
      </c>
      <c r="H130" s="230">
        <f>IF(G130="","",G130-G130*COMPASS!$U$44)</f>
        <v>194.04</v>
      </c>
    </row>
    <row r="131" spans="1:8" ht="20.399999999999999">
      <c r="A131" s="1263" t="s">
        <v>6730</v>
      </c>
      <c r="B131" s="831" t="s">
        <v>216</v>
      </c>
      <c r="C131" s="1268" t="s">
        <v>6383</v>
      </c>
      <c r="D131" s="1265" t="s">
        <v>12191</v>
      </c>
      <c r="E131" s="1182">
        <v>1</v>
      </c>
      <c r="F131" s="1257" t="s">
        <v>10968</v>
      </c>
      <c r="G131" s="1266">
        <v>122.5</v>
      </c>
      <c r="H131" s="230">
        <f>IF(G131="","",G131-G131*COMPASS!$U$44)</f>
        <v>122.5</v>
      </c>
    </row>
    <row r="132" spans="1:8" ht="20.399999999999999">
      <c r="A132" s="1263" t="s">
        <v>6731</v>
      </c>
      <c r="B132" s="831" t="s">
        <v>216</v>
      </c>
      <c r="C132" s="1268" t="s">
        <v>6384</v>
      </c>
      <c r="D132" s="1265" t="s">
        <v>12192</v>
      </c>
      <c r="E132" s="1182">
        <v>1</v>
      </c>
      <c r="F132" s="1257" t="s">
        <v>10968</v>
      </c>
      <c r="G132" s="1266">
        <v>116.032</v>
      </c>
      <c r="H132" s="230">
        <f>IF(G132="","",G132-G132*COMPASS!$U$44)</f>
        <v>116.032</v>
      </c>
    </row>
    <row r="133" spans="1:8">
      <c r="A133" s="1262" t="s">
        <v>6385</v>
      </c>
      <c r="B133" s="1259"/>
      <c r="C133" s="1350"/>
      <c r="D133" s="1262"/>
      <c r="E133" s="1259"/>
      <c r="F133" s="1260"/>
      <c r="G133" s="1260"/>
      <c r="H133" s="230" t="str">
        <f>IF(G133="","",G133-G133*COMPASS!$U$44)</f>
        <v/>
      </c>
    </row>
    <row r="134" spans="1:8">
      <c r="A134" s="1263" t="s">
        <v>6732</v>
      </c>
      <c r="B134" s="831" t="s">
        <v>216</v>
      </c>
      <c r="C134" s="1268" t="s">
        <v>6386</v>
      </c>
      <c r="D134" s="1265" t="s">
        <v>12193</v>
      </c>
      <c r="E134" s="1182">
        <v>1</v>
      </c>
      <c r="F134" s="1257" t="s">
        <v>10968</v>
      </c>
      <c r="G134" s="1266">
        <v>94.667999999999992</v>
      </c>
      <c r="H134" s="230">
        <f>IF(G134="","",G134-G134*COMPASS!$U$44)</f>
        <v>94.667999999999992</v>
      </c>
    </row>
    <row r="135" spans="1:8" ht="20.399999999999999">
      <c r="A135" s="1263" t="s">
        <v>6733</v>
      </c>
      <c r="B135" s="831" t="s">
        <v>216</v>
      </c>
      <c r="C135" s="1268" t="s">
        <v>6387</v>
      </c>
      <c r="D135" s="1265" t="s">
        <v>12194</v>
      </c>
      <c r="E135" s="1182">
        <v>1</v>
      </c>
      <c r="F135" s="1257" t="s">
        <v>10968</v>
      </c>
      <c r="G135" s="1266">
        <v>94.667999999999992</v>
      </c>
      <c r="H135" s="230">
        <f>IF(G135="","",G135-G135*COMPASS!$U$44)</f>
        <v>94.667999999999992</v>
      </c>
    </row>
    <row r="136" spans="1:8" ht="20.399999999999999">
      <c r="A136" s="1263" t="s">
        <v>6734</v>
      </c>
      <c r="B136" s="831" t="s">
        <v>216</v>
      </c>
      <c r="C136" s="1268" t="s">
        <v>6388</v>
      </c>
      <c r="D136" s="1265" t="s">
        <v>12195</v>
      </c>
      <c r="E136" s="1182">
        <v>1</v>
      </c>
      <c r="F136" s="1257" t="s">
        <v>10968</v>
      </c>
      <c r="G136" s="1266">
        <v>101.72399999999999</v>
      </c>
      <c r="H136" s="230">
        <f>IF(G136="","",G136-G136*COMPASS!$U$44)</f>
        <v>101.72399999999999</v>
      </c>
    </row>
    <row r="137" spans="1:8" ht="20.399999999999999">
      <c r="A137" s="1263" t="s">
        <v>6735</v>
      </c>
      <c r="B137" s="831" t="s">
        <v>216</v>
      </c>
      <c r="C137" s="1268" t="s">
        <v>6389</v>
      </c>
      <c r="D137" s="1265" t="s">
        <v>12196</v>
      </c>
      <c r="E137" s="1182">
        <v>1</v>
      </c>
      <c r="F137" s="1257" t="s">
        <v>10968</v>
      </c>
      <c r="G137" s="1266">
        <v>101.72399999999999</v>
      </c>
      <c r="H137" s="230">
        <f>IF(G137="","",G137-G137*COMPASS!$U$44)</f>
        <v>101.72399999999999</v>
      </c>
    </row>
    <row r="138" spans="1:8" ht="20.399999999999999">
      <c r="A138" s="1263" t="s">
        <v>6736</v>
      </c>
      <c r="B138" s="831" t="s">
        <v>216</v>
      </c>
      <c r="C138" s="1268" t="s">
        <v>6390</v>
      </c>
      <c r="D138" s="1265" t="s">
        <v>12197</v>
      </c>
      <c r="E138" s="1182">
        <v>1</v>
      </c>
      <c r="F138" s="1257" t="s">
        <v>10968</v>
      </c>
      <c r="G138" s="1266">
        <v>141.904</v>
      </c>
      <c r="H138" s="230">
        <f>IF(G138="","",G138-G138*COMPASS!$U$44)</f>
        <v>141.904</v>
      </c>
    </row>
    <row r="139" spans="1:8" ht="20.399999999999999">
      <c r="A139" s="1263" t="s">
        <v>6737</v>
      </c>
      <c r="B139" s="831" t="s">
        <v>216</v>
      </c>
      <c r="C139" s="1268" t="s">
        <v>6391</v>
      </c>
      <c r="D139" s="1265" t="s">
        <v>12198</v>
      </c>
      <c r="E139" s="1182">
        <v>1</v>
      </c>
      <c r="F139" s="1257" t="s">
        <v>10968</v>
      </c>
      <c r="G139" s="1266">
        <v>160.916</v>
      </c>
      <c r="H139" s="230">
        <f>IF(G139="","",G139-G139*COMPASS!$U$44)</f>
        <v>160.916</v>
      </c>
    </row>
    <row r="140" spans="1:8" ht="20.399999999999999">
      <c r="A140" s="1263" t="s">
        <v>6738</v>
      </c>
      <c r="B140" s="831" t="s">
        <v>216</v>
      </c>
      <c r="C140" s="1268" t="s">
        <v>6392</v>
      </c>
      <c r="D140" s="1265" t="s">
        <v>12199</v>
      </c>
      <c r="E140" s="1182">
        <v>1</v>
      </c>
      <c r="F140" s="1257" t="s">
        <v>10968</v>
      </c>
      <c r="G140" s="1266">
        <v>113.48399999999999</v>
      </c>
      <c r="H140" s="230">
        <f>IF(G140="","",G140-G140*COMPASS!$U$44)</f>
        <v>113.48399999999999</v>
      </c>
    </row>
    <row r="141" spans="1:8" ht="20.399999999999999">
      <c r="A141" s="1263" t="s">
        <v>6739</v>
      </c>
      <c r="B141" s="831" t="s">
        <v>216</v>
      </c>
      <c r="C141" s="1268" t="s">
        <v>6393</v>
      </c>
      <c r="D141" s="1265" t="s">
        <v>12200</v>
      </c>
      <c r="E141" s="1182">
        <v>1</v>
      </c>
      <c r="F141" s="1257" t="s">
        <v>10968</v>
      </c>
      <c r="G141" s="1266">
        <v>113.48399999999999</v>
      </c>
      <c r="H141" s="230">
        <f>IF(G141="","",G141-G141*COMPASS!$U$44)</f>
        <v>113.48399999999999</v>
      </c>
    </row>
    <row r="142" spans="1:8" ht="20.399999999999999">
      <c r="A142" s="1263" t="s">
        <v>6740</v>
      </c>
      <c r="B142" s="831" t="s">
        <v>216</v>
      </c>
      <c r="C142" s="1268" t="s">
        <v>6394</v>
      </c>
      <c r="D142" s="1265" t="s">
        <v>12201</v>
      </c>
      <c r="E142" s="1182">
        <v>1</v>
      </c>
      <c r="F142" s="1257"/>
      <c r="G142" s="1266">
        <v>118.384</v>
      </c>
      <c r="H142" s="230">
        <f>IF(G142="","",G142-G142*COMPASS!$U$44)</f>
        <v>118.384</v>
      </c>
    </row>
    <row r="143" spans="1:8" ht="20.399999999999999">
      <c r="A143" s="1263" t="s">
        <v>6741</v>
      </c>
      <c r="B143" s="831" t="s">
        <v>216</v>
      </c>
      <c r="C143" s="1268" t="s">
        <v>6395</v>
      </c>
      <c r="D143" s="1265" t="s">
        <v>12202</v>
      </c>
      <c r="E143" s="1182">
        <v>1</v>
      </c>
      <c r="F143" s="1257"/>
      <c r="G143" s="1266">
        <v>125.44</v>
      </c>
      <c r="H143" s="230">
        <f>IF(G143="","",G143-G143*COMPASS!$U$44)</f>
        <v>125.44</v>
      </c>
    </row>
    <row r="144" spans="1:8">
      <c r="A144" s="1270" t="s">
        <v>6260</v>
      </c>
      <c r="B144" s="1259"/>
      <c r="C144" s="1271"/>
      <c r="D144" s="1270"/>
      <c r="E144" s="1259"/>
      <c r="F144" s="1260"/>
      <c r="G144" s="1260"/>
      <c r="H144" s="230" t="str">
        <f>IF(G144="","",G144-G144*COMPASS!$U$44)</f>
        <v/>
      </c>
    </row>
    <row r="145" spans="1:8">
      <c r="A145" s="1262" t="s">
        <v>8266</v>
      </c>
      <c r="B145" s="1259"/>
      <c r="C145" s="1350"/>
      <c r="D145" s="1262"/>
      <c r="E145" s="1259"/>
      <c r="F145" s="1260"/>
      <c r="G145" s="1260"/>
      <c r="H145" s="230" t="str">
        <f>IF(G145="","",G145-G145*COMPASS!$U$44)</f>
        <v/>
      </c>
    </row>
    <row r="146" spans="1:8">
      <c r="A146" s="1262" t="s">
        <v>6396</v>
      </c>
      <c r="B146" s="1259"/>
      <c r="C146" s="1350"/>
      <c r="D146" s="1262"/>
      <c r="E146" s="1259"/>
      <c r="F146" s="1260"/>
      <c r="G146" s="1260"/>
      <c r="H146" s="230" t="str">
        <f>IF(G146="","",G146-G146*COMPASS!$U$44)</f>
        <v/>
      </c>
    </row>
    <row r="147" spans="1:8" ht="40.799999999999997">
      <c r="A147" s="1263" t="s">
        <v>6742</v>
      </c>
      <c r="B147" s="831" t="s">
        <v>216</v>
      </c>
      <c r="C147" s="1268" t="s">
        <v>6397</v>
      </c>
      <c r="D147" s="1265" t="s">
        <v>10591</v>
      </c>
      <c r="E147" s="1182">
        <v>1</v>
      </c>
      <c r="F147" s="1257" t="s">
        <v>10968</v>
      </c>
      <c r="G147" s="1266">
        <v>1178.3520000000001</v>
      </c>
      <c r="H147" s="230">
        <f>IF(G147="","",G147-G147*COMPASS!$U$44)</f>
        <v>1178.3520000000001</v>
      </c>
    </row>
    <row r="148" spans="1:8" ht="30.6">
      <c r="A148" s="1263" t="s">
        <v>6743</v>
      </c>
      <c r="B148" s="1184" t="s">
        <v>467</v>
      </c>
      <c r="C148" s="1268" t="s">
        <v>6398</v>
      </c>
      <c r="D148" s="1265" t="s">
        <v>10592</v>
      </c>
      <c r="E148" s="1182">
        <v>1</v>
      </c>
      <c r="F148" s="1257" t="s">
        <v>10968</v>
      </c>
      <c r="G148" s="1266">
        <v>721.67199999999991</v>
      </c>
      <c r="H148" s="230">
        <f>IF(G148="","",G148-G148*COMPASS!$U$44)</f>
        <v>721.67199999999991</v>
      </c>
    </row>
    <row r="149" spans="1:8" ht="20.399999999999999">
      <c r="A149" s="1263" t="s">
        <v>6744</v>
      </c>
      <c r="B149" s="1184" t="s">
        <v>467</v>
      </c>
      <c r="C149" s="1268" t="s">
        <v>6399</v>
      </c>
      <c r="D149" s="1265" t="s">
        <v>10593</v>
      </c>
      <c r="E149" s="1182">
        <v>1</v>
      </c>
      <c r="F149" s="1257" t="s">
        <v>10968</v>
      </c>
      <c r="G149" s="1266">
        <v>636.60800000000006</v>
      </c>
      <c r="H149" s="230">
        <f>IF(G149="","",G149-G149*COMPASS!$U$44)</f>
        <v>636.60800000000006</v>
      </c>
    </row>
    <row r="150" spans="1:8" ht="40.799999999999997">
      <c r="A150" s="1263" t="s">
        <v>6745</v>
      </c>
      <c r="B150" s="831" t="s">
        <v>216</v>
      </c>
      <c r="C150" s="1268" t="s">
        <v>6400</v>
      </c>
      <c r="D150" s="1265" t="s">
        <v>10594</v>
      </c>
      <c r="E150" s="1182">
        <v>1</v>
      </c>
      <c r="F150" s="1257" t="s">
        <v>10968</v>
      </c>
      <c r="G150" s="1266">
        <v>485.09999999999997</v>
      </c>
      <c r="H150" s="230">
        <f>IF(G150="","",G150-G150*COMPASS!$U$44)</f>
        <v>485.09999999999997</v>
      </c>
    </row>
    <row r="151" spans="1:8">
      <c r="A151" s="1263" t="s">
        <v>14306</v>
      </c>
      <c r="B151" s="831" t="s">
        <v>216</v>
      </c>
      <c r="C151" s="1273" t="s">
        <v>14307</v>
      </c>
      <c r="D151" s="1273" t="s">
        <v>14308</v>
      </c>
      <c r="E151" s="1182">
        <v>1</v>
      </c>
      <c r="F151" s="1257" t="s">
        <v>10968</v>
      </c>
      <c r="G151" s="1266">
        <v>255.584</v>
      </c>
      <c r="H151" s="230">
        <f>IF(G151="","",G151-G151*COMPASS!$U$44)</f>
        <v>255.584</v>
      </c>
    </row>
    <row r="152" spans="1:8" ht="40.799999999999997">
      <c r="A152" s="1263" t="s">
        <v>6401</v>
      </c>
      <c r="B152" s="831" t="s">
        <v>216</v>
      </c>
      <c r="C152" s="1268" t="s">
        <v>6402</v>
      </c>
      <c r="D152" s="1265" t="s">
        <v>10595</v>
      </c>
      <c r="E152" s="1182">
        <v>1</v>
      </c>
      <c r="F152" s="1257" t="s">
        <v>10968</v>
      </c>
      <c r="G152" s="1266">
        <v>515.87199999999996</v>
      </c>
      <c r="H152" s="230">
        <f>IF(G152="","",G152-G152*COMPASS!$U$44)</f>
        <v>515.87199999999996</v>
      </c>
    </row>
    <row r="153" spans="1:8" ht="20.399999999999999">
      <c r="A153" s="1263" t="s">
        <v>16773</v>
      </c>
      <c r="B153" s="831" t="s">
        <v>216</v>
      </c>
      <c r="C153" s="1268" t="s">
        <v>16774</v>
      </c>
      <c r="D153" s="1265" t="s">
        <v>16775</v>
      </c>
      <c r="E153" s="1182">
        <v>1</v>
      </c>
      <c r="F153" s="1257" t="s">
        <v>10968</v>
      </c>
      <c r="G153" s="1266">
        <v>328.88800000000003</v>
      </c>
      <c r="H153" s="230">
        <f>IF(G153="","",G153-G153*COMPASS!$U$44)</f>
        <v>328.88800000000003</v>
      </c>
    </row>
    <row r="154" spans="1:8" ht="20.399999999999999">
      <c r="A154" s="1263" t="s">
        <v>6403</v>
      </c>
      <c r="B154" s="1184" t="s">
        <v>467</v>
      </c>
      <c r="C154" s="1268" t="s">
        <v>6404</v>
      </c>
      <c r="D154" s="1265" t="s">
        <v>12203</v>
      </c>
      <c r="E154" s="1182">
        <v>1</v>
      </c>
      <c r="F154" s="1257" t="s">
        <v>10968</v>
      </c>
      <c r="G154" s="1266">
        <v>541.93999999999994</v>
      </c>
      <c r="H154" s="230">
        <f>IF(G154="","",G154-G154*COMPASS!$U$44)</f>
        <v>541.93999999999994</v>
      </c>
    </row>
    <row r="155" spans="1:8" ht="20.399999999999999">
      <c r="A155" s="1263" t="s">
        <v>16776</v>
      </c>
      <c r="B155" s="831" t="s">
        <v>216</v>
      </c>
      <c r="C155" s="1268" t="s">
        <v>16777</v>
      </c>
      <c r="D155" s="1265" t="s">
        <v>16778</v>
      </c>
      <c r="E155" s="1182">
        <v>1</v>
      </c>
      <c r="F155" s="1257" t="s">
        <v>10968</v>
      </c>
      <c r="G155" s="1266">
        <v>605.83600000000001</v>
      </c>
      <c r="H155" s="230">
        <f>IF(G155="","",G155-G155*COMPASS!$U$44)</f>
        <v>605.83600000000001</v>
      </c>
    </row>
    <row r="156" spans="1:8" ht="20.399999999999999">
      <c r="A156" s="1263" t="s">
        <v>16779</v>
      </c>
      <c r="B156" s="831" t="s">
        <v>216</v>
      </c>
      <c r="C156" s="1268" t="s">
        <v>16780</v>
      </c>
      <c r="D156" s="1265" t="s">
        <v>16781</v>
      </c>
      <c r="E156" s="1182">
        <v>1</v>
      </c>
      <c r="F156" s="1257" t="s">
        <v>10968</v>
      </c>
      <c r="G156" s="1266">
        <v>515.87199999999996</v>
      </c>
      <c r="H156" s="230">
        <f>IF(G156="","",G156-G156*COMPASS!$U$44)</f>
        <v>515.87199999999996</v>
      </c>
    </row>
    <row r="157" spans="1:8" ht="20.399999999999999">
      <c r="A157" s="1263" t="s">
        <v>12204</v>
      </c>
      <c r="B157" s="831" t="s">
        <v>216</v>
      </c>
      <c r="C157" s="1268" t="s">
        <v>12205</v>
      </c>
      <c r="D157" s="1265" t="s">
        <v>12206</v>
      </c>
      <c r="E157" s="1182">
        <v>1</v>
      </c>
      <c r="F157" s="1257" t="s">
        <v>10968</v>
      </c>
      <c r="G157" s="1266">
        <v>825.74800000000005</v>
      </c>
      <c r="H157" s="230">
        <f>IF(G157="","",G157-G157*COMPASS!$U$44)</f>
        <v>825.74800000000005</v>
      </c>
    </row>
    <row r="158" spans="1:8" ht="20.399999999999999">
      <c r="A158" s="1263" t="s">
        <v>6405</v>
      </c>
      <c r="B158" s="831" t="s">
        <v>216</v>
      </c>
      <c r="C158" s="1268" t="s">
        <v>6406</v>
      </c>
      <c r="D158" s="1265" t="s">
        <v>12207</v>
      </c>
      <c r="E158" s="1182">
        <v>1</v>
      </c>
      <c r="F158" s="1257" t="s">
        <v>10968</v>
      </c>
      <c r="G158" s="1266">
        <v>657.77600000000007</v>
      </c>
      <c r="H158" s="230">
        <f>IF(G158="","",G158-G158*COMPASS!$U$44)</f>
        <v>657.77600000000007</v>
      </c>
    </row>
    <row r="159" spans="1:8" ht="20.399999999999999">
      <c r="A159" s="1272" t="s">
        <v>8950</v>
      </c>
      <c r="B159" s="1184" t="s">
        <v>467</v>
      </c>
      <c r="C159" s="1268" t="s">
        <v>8951</v>
      </c>
      <c r="D159" s="1265" t="s">
        <v>12208</v>
      </c>
      <c r="E159" s="1182">
        <v>1</v>
      </c>
      <c r="F159" s="1257" t="s">
        <v>10968</v>
      </c>
      <c r="G159" s="1266">
        <v>444.92</v>
      </c>
      <c r="H159" s="230">
        <f>IF(G159="","",G159-G159*COMPASS!$U$44)</f>
        <v>444.92</v>
      </c>
    </row>
    <row r="160" spans="1:8" ht="40.799999999999997">
      <c r="A160" s="1263" t="s">
        <v>6746</v>
      </c>
      <c r="B160" s="831" t="s">
        <v>216</v>
      </c>
      <c r="C160" s="1268" t="s">
        <v>6407</v>
      </c>
      <c r="D160" s="1265" t="s">
        <v>6408</v>
      </c>
      <c r="E160" s="1182">
        <v>1</v>
      </c>
      <c r="F160" s="1257" t="s">
        <v>10968</v>
      </c>
      <c r="G160" s="1266">
        <v>771.45600000000002</v>
      </c>
      <c r="H160" s="230">
        <f>IF(G160="","",G160-G160*COMPASS!$U$44)</f>
        <v>771.45600000000002</v>
      </c>
    </row>
    <row r="161" spans="1:8" ht="40.799999999999997">
      <c r="A161" s="1263" t="s">
        <v>6409</v>
      </c>
      <c r="B161" s="831" t="s">
        <v>216</v>
      </c>
      <c r="C161" s="1268" t="s">
        <v>6410</v>
      </c>
      <c r="D161" s="1265" t="s">
        <v>10596</v>
      </c>
      <c r="E161" s="1182">
        <v>1</v>
      </c>
      <c r="F161" s="1257" t="s">
        <v>10968</v>
      </c>
      <c r="G161" s="1266">
        <v>870.82799999999997</v>
      </c>
      <c r="H161" s="230">
        <f>IF(G161="","",G161-G161*COMPASS!$U$44)</f>
        <v>870.82799999999997</v>
      </c>
    </row>
    <row r="162" spans="1:8" ht="20.399999999999999">
      <c r="A162" s="1263" t="s">
        <v>16485</v>
      </c>
      <c r="B162" s="831" t="s">
        <v>216</v>
      </c>
      <c r="C162" s="1268" t="s">
        <v>16486</v>
      </c>
      <c r="D162" s="1265" t="s">
        <v>16487</v>
      </c>
      <c r="E162" s="1182">
        <v>1</v>
      </c>
      <c r="F162" s="1257"/>
      <c r="G162" s="1266">
        <v>776.16</v>
      </c>
      <c r="H162" s="230">
        <f>IF(G162="","",G162-G162*COMPASS!$U$44)</f>
        <v>776.16</v>
      </c>
    </row>
    <row r="163" spans="1:8" ht="20.399999999999999">
      <c r="A163" s="1263" t="s">
        <v>12209</v>
      </c>
      <c r="B163" s="1184" t="s">
        <v>467</v>
      </c>
      <c r="C163" s="1268" t="s">
        <v>12210</v>
      </c>
      <c r="D163" s="1265" t="s">
        <v>12211</v>
      </c>
      <c r="E163" s="1182">
        <v>1</v>
      </c>
      <c r="F163" s="1257" t="s">
        <v>10968</v>
      </c>
      <c r="G163" s="1266">
        <v>1225.7839999999999</v>
      </c>
      <c r="H163" s="230">
        <f>IF(G163="","",G163-G163*COMPASS!$U$44)</f>
        <v>1225.7839999999999</v>
      </c>
    </row>
    <row r="164" spans="1:8" ht="20.399999999999999">
      <c r="A164" s="1263" t="s">
        <v>12125</v>
      </c>
      <c r="B164" s="1184" t="s">
        <v>467</v>
      </c>
      <c r="C164" s="1268" t="s">
        <v>12126</v>
      </c>
      <c r="D164" s="1265" t="s">
        <v>12127</v>
      </c>
      <c r="E164" s="1182">
        <v>1</v>
      </c>
      <c r="F164" s="1257" t="s">
        <v>10968</v>
      </c>
      <c r="G164" s="1266">
        <v>847.11199999999997</v>
      </c>
      <c r="H164" s="230">
        <f>IF(G164="","",G164-G164*COMPASS!$U$44)</f>
        <v>847.11199999999997</v>
      </c>
    </row>
    <row r="165" spans="1:8" ht="20.399999999999999">
      <c r="A165" s="1263" t="s">
        <v>6747</v>
      </c>
      <c r="B165" s="831" t="s">
        <v>216</v>
      </c>
      <c r="C165" s="1268" t="s">
        <v>6411</v>
      </c>
      <c r="D165" s="1265" t="s">
        <v>10597</v>
      </c>
      <c r="E165" s="1182">
        <v>1</v>
      </c>
      <c r="F165" s="1257" t="s">
        <v>10968</v>
      </c>
      <c r="G165" s="1266">
        <v>392.78399999999999</v>
      </c>
      <c r="H165" s="230">
        <f>IF(G165="","",G165-G165*COMPASS!$U$44)</f>
        <v>392.78399999999999</v>
      </c>
    </row>
    <row r="166" spans="1:8" ht="20.399999999999999">
      <c r="A166" s="1263" t="s">
        <v>6748</v>
      </c>
      <c r="B166" s="831" t="s">
        <v>216</v>
      </c>
      <c r="C166" s="1268" t="s">
        <v>6412</v>
      </c>
      <c r="D166" s="1265" t="s">
        <v>10598</v>
      </c>
      <c r="E166" s="1182">
        <v>1</v>
      </c>
      <c r="F166" s="1257" t="s">
        <v>10968</v>
      </c>
      <c r="G166" s="1266">
        <v>279.3</v>
      </c>
      <c r="H166" s="230">
        <f>IF(G166="","",G166-G166*COMPASS!$U$44)</f>
        <v>279.3</v>
      </c>
    </row>
    <row r="167" spans="1:8">
      <c r="A167" s="1262" t="s">
        <v>6413</v>
      </c>
      <c r="B167" s="1259"/>
      <c r="C167" s="1350"/>
      <c r="D167" s="1262"/>
      <c r="E167" s="1259"/>
      <c r="F167" s="1260"/>
      <c r="G167" s="1260"/>
      <c r="H167" s="230" t="str">
        <f>IF(G167="","",G167-G167*COMPASS!$U$44)</f>
        <v/>
      </c>
    </row>
    <row r="168" spans="1:8" ht="20.399999999999999">
      <c r="A168" s="1263" t="s">
        <v>6749</v>
      </c>
      <c r="B168" s="831" t="s">
        <v>216</v>
      </c>
      <c r="C168" s="1268" t="s">
        <v>6414</v>
      </c>
      <c r="D168" s="1265" t="s">
        <v>12212</v>
      </c>
      <c r="E168" s="1182">
        <v>1</v>
      </c>
      <c r="F168" s="1257" t="s">
        <v>10968</v>
      </c>
      <c r="G168" s="1266">
        <v>231.86799999999999</v>
      </c>
      <c r="H168" s="230">
        <f>IF(G168="","",G168-G168*COMPASS!$U$44)</f>
        <v>231.86799999999999</v>
      </c>
    </row>
    <row r="169" spans="1:8" ht="30.6">
      <c r="A169" s="1263" t="s">
        <v>6750</v>
      </c>
      <c r="B169" s="831" t="s">
        <v>216</v>
      </c>
      <c r="C169" s="1268" t="s">
        <v>6415</v>
      </c>
      <c r="D169" s="1265" t="s">
        <v>12213</v>
      </c>
      <c r="E169" s="1182">
        <v>1</v>
      </c>
      <c r="F169" s="1257" t="s">
        <v>10968</v>
      </c>
      <c r="G169" s="1266">
        <v>260.28800000000001</v>
      </c>
      <c r="H169" s="230">
        <f>IF(G169="","",G169-G169*COMPASS!$U$44)</f>
        <v>260.28800000000001</v>
      </c>
    </row>
    <row r="170" spans="1:8" ht="30.6">
      <c r="A170" s="1263" t="s">
        <v>6751</v>
      </c>
      <c r="B170" s="831" t="s">
        <v>216</v>
      </c>
      <c r="C170" s="1268" t="s">
        <v>6416</v>
      </c>
      <c r="D170" s="1265" t="s">
        <v>12214</v>
      </c>
      <c r="E170" s="1182">
        <v>1</v>
      </c>
      <c r="F170" s="1257" t="s">
        <v>10968</v>
      </c>
      <c r="G170" s="1266">
        <v>376.32</v>
      </c>
      <c r="H170" s="230">
        <f>IF(G170="","",G170-G170*COMPASS!$U$44)</f>
        <v>376.32</v>
      </c>
    </row>
    <row r="171" spans="1:8">
      <c r="A171" s="1262" t="s">
        <v>6417</v>
      </c>
      <c r="B171" s="1259"/>
      <c r="C171" s="1350"/>
      <c r="D171" s="1262"/>
      <c r="E171" s="1259"/>
      <c r="F171" s="1260"/>
      <c r="G171" s="1260"/>
      <c r="H171" s="230" t="str">
        <f>IF(G171="","",G171-G171*COMPASS!$U$44)</f>
        <v/>
      </c>
    </row>
    <row r="172" spans="1:8" ht="30.6">
      <c r="A172" s="1263" t="s">
        <v>6752</v>
      </c>
      <c r="B172" s="831" t="s">
        <v>216</v>
      </c>
      <c r="C172" s="1268" t="s">
        <v>6418</v>
      </c>
      <c r="D172" s="1265" t="s">
        <v>12215</v>
      </c>
      <c r="E172" s="1182">
        <v>1</v>
      </c>
      <c r="F172" s="1257"/>
      <c r="G172" s="1266">
        <v>728.14</v>
      </c>
      <c r="H172" s="230">
        <f>IF(G172="","",G172-G172*COMPASS!$U$44)</f>
        <v>728.14</v>
      </c>
    </row>
    <row r="173" spans="1:8">
      <c r="A173" s="1262" t="s">
        <v>6419</v>
      </c>
      <c r="B173" s="1259"/>
      <c r="C173" s="1350"/>
      <c r="D173" s="1262"/>
      <c r="E173" s="1259"/>
      <c r="F173" s="1260"/>
      <c r="G173" s="1260"/>
      <c r="H173" s="230" t="str">
        <f>IF(G173="","",G173-G173*COMPASS!$U$44)</f>
        <v/>
      </c>
    </row>
    <row r="174" spans="1:8" ht="20.399999999999999">
      <c r="A174" s="1263" t="s">
        <v>6753</v>
      </c>
      <c r="B174" s="831" t="s">
        <v>216</v>
      </c>
      <c r="C174" s="1268" t="s">
        <v>6420</v>
      </c>
      <c r="D174" s="1265" t="s">
        <v>12216</v>
      </c>
      <c r="E174" s="1182">
        <v>1</v>
      </c>
      <c r="F174" s="1257" t="s">
        <v>10968</v>
      </c>
      <c r="G174" s="1266">
        <v>113.48399999999999</v>
      </c>
      <c r="H174" s="230">
        <f>IF(G174="","",G174-G174*COMPASS!$U$44)</f>
        <v>113.48399999999999</v>
      </c>
    </row>
    <row r="175" spans="1:8" ht="20.399999999999999">
      <c r="A175" s="1263" t="s">
        <v>6754</v>
      </c>
      <c r="B175" s="831" t="s">
        <v>216</v>
      </c>
      <c r="C175" s="1268" t="s">
        <v>6421</v>
      </c>
      <c r="D175" s="1265" t="s">
        <v>12217</v>
      </c>
      <c r="E175" s="1182">
        <v>1</v>
      </c>
      <c r="F175" s="1257" t="s">
        <v>10968</v>
      </c>
      <c r="G175" s="1266">
        <v>184.63200000000001</v>
      </c>
      <c r="H175" s="230">
        <f>IF(G175="","",G175-G175*COMPASS!$U$44)</f>
        <v>184.63200000000001</v>
      </c>
    </row>
    <row r="176" spans="1:8" ht="20.399999999999999">
      <c r="A176" s="1263" t="s">
        <v>6755</v>
      </c>
      <c r="B176" s="831" t="s">
        <v>216</v>
      </c>
      <c r="C176" s="1268" t="s">
        <v>6422</v>
      </c>
      <c r="D176" s="1265" t="s">
        <v>12218</v>
      </c>
      <c r="E176" s="1182">
        <v>1</v>
      </c>
      <c r="F176" s="1257" t="s">
        <v>10968</v>
      </c>
      <c r="G176" s="1266">
        <v>303.01599999999996</v>
      </c>
      <c r="H176" s="230">
        <f>IF(G176="","",G176-G176*COMPASS!$U$44)</f>
        <v>303.01599999999996</v>
      </c>
    </row>
    <row r="177" spans="1:8" ht="20.399999999999999">
      <c r="A177" s="1263" t="s">
        <v>6756</v>
      </c>
      <c r="B177" s="831" t="s">
        <v>216</v>
      </c>
      <c r="C177" s="1268" t="s">
        <v>6423</v>
      </c>
      <c r="D177" s="1265" t="s">
        <v>12219</v>
      </c>
      <c r="E177" s="1182">
        <v>1</v>
      </c>
      <c r="F177" s="1257" t="s">
        <v>10968</v>
      </c>
      <c r="G177" s="1266">
        <v>217.75599999999997</v>
      </c>
      <c r="H177" s="230">
        <f>IF(G177="","",G177-G177*COMPASS!$U$44)</f>
        <v>217.75599999999997</v>
      </c>
    </row>
    <row r="178" spans="1:8">
      <c r="A178" s="1262" t="s">
        <v>9853</v>
      </c>
      <c r="B178" s="1259"/>
      <c r="C178" s="1350"/>
      <c r="D178" s="1262"/>
      <c r="E178" s="1259"/>
      <c r="F178" s="1260"/>
      <c r="G178" s="1260"/>
      <c r="H178" s="230" t="str">
        <f>IF(G178="","",G178-G178*COMPASS!$U$44)</f>
        <v/>
      </c>
    </row>
    <row r="179" spans="1:8">
      <c r="A179" s="1262" t="s">
        <v>6424</v>
      </c>
      <c r="B179" s="1259"/>
      <c r="C179" s="1350"/>
      <c r="D179" s="1262"/>
      <c r="E179" s="1259"/>
      <c r="F179" s="1260"/>
      <c r="G179" s="1260"/>
      <c r="H179" s="230" t="str">
        <f>IF(G179="","",G179-G179*COMPASS!$U$44)</f>
        <v/>
      </c>
    </row>
    <row r="180" spans="1:8" ht="20.399999999999999">
      <c r="A180" s="1263" t="s">
        <v>6757</v>
      </c>
      <c r="B180" s="831" t="s">
        <v>216</v>
      </c>
      <c r="C180" s="1268" t="s">
        <v>6425</v>
      </c>
      <c r="D180" s="1265" t="s">
        <v>12220</v>
      </c>
      <c r="E180" s="1182">
        <v>1</v>
      </c>
      <c r="F180" s="1257" t="s">
        <v>6984</v>
      </c>
      <c r="G180" s="1266">
        <v>141.904</v>
      </c>
      <c r="H180" s="230">
        <f>IF(G180="","",G180-G180*COMPASS!$U$44)</f>
        <v>141.904</v>
      </c>
    </row>
    <row r="181" spans="1:8" ht="20.399999999999999">
      <c r="A181" s="1263" t="s">
        <v>6758</v>
      </c>
      <c r="B181" s="831" t="s">
        <v>216</v>
      </c>
      <c r="C181" s="1268" t="s">
        <v>6426</v>
      </c>
      <c r="D181" s="1265" t="s">
        <v>12221</v>
      </c>
      <c r="E181" s="1182">
        <v>1</v>
      </c>
      <c r="F181" s="1257" t="s">
        <v>10968</v>
      </c>
      <c r="G181" s="1266">
        <v>203.44799999999998</v>
      </c>
      <c r="H181" s="230">
        <f>IF(G181="","",G181-G181*COMPASS!$U$44)</f>
        <v>203.44799999999998</v>
      </c>
    </row>
    <row r="182" spans="1:8">
      <c r="A182" s="1262" t="s">
        <v>16488</v>
      </c>
      <c r="B182" s="1259"/>
      <c r="C182" s="1350"/>
      <c r="D182" s="1262"/>
      <c r="E182" s="1259"/>
      <c r="F182" s="1260"/>
      <c r="G182" s="1260"/>
      <c r="H182" s="230" t="str">
        <f>IF(G182="","",G182-G182*COMPASS!$U$44)</f>
        <v/>
      </c>
    </row>
    <row r="183" spans="1:8" ht="20.399999999999999">
      <c r="A183" s="1263" t="s">
        <v>6759</v>
      </c>
      <c r="B183" s="831" t="s">
        <v>216</v>
      </c>
      <c r="C183" s="1268" t="s">
        <v>6427</v>
      </c>
      <c r="D183" s="1265" t="s">
        <v>12222</v>
      </c>
      <c r="E183" s="1182">
        <v>1</v>
      </c>
      <c r="F183" s="1257" t="s">
        <v>10968</v>
      </c>
      <c r="G183" s="1266">
        <v>255.584</v>
      </c>
      <c r="H183" s="230">
        <f>IF(G183="","",G183-G183*COMPASS!$U$44)</f>
        <v>255.584</v>
      </c>
    </row>
    <row r="184" spans="1:8" ht="20.399999999999999">
      <c r="A184" s="1263" t="s">
        <v>6760</v>
      </c>
      <c r="B184" s="831" t="s">
        <v>216</v>
      </c>
      <c r="C184" s="1268" t="s">
        <v>6428</v>
      </c>
      <c r="D184" s="1265" t="s">
        <v>12223</v>
      </c>
      <c r="E184" s="1182">
        <v>1</v>
      </c>
      <c r="F184" s="1257" t="s">
        <v>10968</v>
      </c>
      <c r="G184" s="1266">
        <v>231.86799999999999</v>
      </c>
      <c r="H184" s="230">
        <f>IF(G184="","",G184-G184*COMPASS!$U$44)</f>
        <v>231.86799999999999</v>
      </c>
    </row>
    <row r="185" spans="1:8">
      <c r="A185" s="1263" t="s">
        <v>14309</v>
      </c>
      <c r="B185" s="831" t="s">
        <v>216</v>
      </c>
      <c r="C185" s="1273" t="s">
        <v>14310</v>
      </c>
      <c r="D185" s="1273" t="s">
        <v>14311</v>
      </c>
      <c r="E185" s="1182">
        <v>1</v>
      </c>
      <c r="F185" s="1257" t="s">
        <v>10968</v>
      </c>
      <c r="G185" s="1266">
        <v>515.87199999999996</v>
      </c>
      <c r="H185" s="230">
        <f>IF(G185="","",G185-G185*COMPASS!$U$44)</f>
        <v>515.87199999999996</v>
      </c>
    </row>
    <row r="186" spans="1:8" ht="20.399999999999999">
      <c r="A186" s="1263" t="s">
        <v>6761</v>
      </c>
      <c r="B186" s="831" t="s">
        <v>216</v>
      </c>
      <c r="C186" s="1268" t="s">
        <v>6429</v>
      </c>
      <c r="D186" s="1265" t="s">
        <v>12224</v>
      </c>
      <c r="E186" s="1182">
        <v>1</v>
      </c>
      <c r="F186" s="1257" t="s">
        <v>10968</v>
      </c>
      <c r="G186" s="1266">
        <v>250.88</v>
      </c>
      <c r="H186" s="230">
        <f>IF(G186="","",G186-G186*COMPASS!$U$44)</f>
        <v>250.88</v>
      </c>
    </row>
    <row r="187" spans="1:8" ht="20.399999999999999">
      <c r="A187" s="1263" t="s">
        <v>6762</v>
      </c>
      <c r="B187" s="831" t="s">
        <v>216</v>
      </c>
      <c r="C187" s="1268" t="s">
        <v>6430</v>
      </c>
      <c r="D187" s="1265" t="s">
        <v>12225</v>
      </c>
      <c r="E187" s="1182">
        <v>1</v>
      </c>
      <c r="F187" s="1257" t="s">
        <v>10968</v>
      </c>
      <c r="G187" s="1266">
        <v>432.964</v>
      </c>
      <c r="H187" s="230">
        <f>IF(G187="","",G187-G187*COMPASS!$U$44)</f>
        <v>432.964</v>
      </c>
    </row>
    <row r="188" spans="1:8" ht="20.399999999999999">
      <c r="A188" s="1263" t="s">
        <v>6763</v>
      </c>
      <c r="B188" s="1184" t="s">
        <v>467</v>
      </c>
      <c r="C188" s="1268" t="s">
        <v>6431</v>
      </c>
      <c r="D188" s="1265" t="s">
        <v>12226</v>
      </c>
      <c r="E188" s="1182">
        <v>1</v>
      </c>
      <c r="F188" s="1257" t="s">
        <v>10968</v>
      </c>
      <c r="G188" s="1266">
        <v>373.77199999999999</v>
      </c>
      <c r="H188" s="230">
        <f>IF(G188="","",G188-G188*COMPASS!$U$44)</f>
        <v>373.77199999999999</v>
      </c>
    </row>
    <row r="189" spans="1:8" ht="20.399999999999999">
      <c r="A189" s="1263" t="s">
        <v>6764</v>
      </c>
      <c r="B189" s="831" t="s">
        <v>216</v>
      </c>
      <c r="C189" s="1268" t="s">
        <v>6432</v>
      </c>
      <c r="D189" s="1265" t="s">
        <v>12227</v>
      </c>
      <c r="E189" s="1182">
        <v>1</v>
      </c>
      <c r="F189" s="1257" t="s">
        <v>10968</v>
      </c>
      <c r="G189" s="1266">
        <v>468.44</v>
      </c>
      <c r="H189" s="230">
        <f>IF(G189="","",G189-G189*COMPASS!$U$44)</f>
        <v>468.44</v>
      </c>
    </row>
    <row r="190" spans="1:8" ht="20.399999999999999">
      <c r="A190" s="1263" t="s">
        <v>6765</v>
      </c>
      <c r="B190" s="831" t="s">
        <v>216</v>
      </c>
      <c r="C190" s="1268" t="s">
        <v>6433</v>
      </c>
      <c r="D190" s="1265" t="s">
        <v>12228</v>
      </c>
      <c r="E190" s="1182">
        <v>1</v>
      </c>
      <c r="F190" s="1257" t="s">
        <v>10968</v>
      </c>
      <c r="G190" s="1266">
        <v>563.10800000000006</v>
      </c>
      <c r="H190" s="230">
        <f>IF(G190="","",G190-G190*COMPASS!$U$44)</f>
        <v>563.10800000000006</v>
      </c>
    </row>
    <row r="191" spans="1:8">
      <c r="A191" s="1270" t="s">
        <v>6261</v>
      </c>
      <c r="B191" s="1259"/>
      <c r="C191" s="1271"/>
      <c r="D191" s="1270"/>
      <c r="E191" s="1259"/>
      <c r="F191" s="1260"/>
      <c r="G191" s="1260"/>
      <c r="H191" s="230" t="str">
        <f>IF(G191="","",G191-G191*COMPASS!$U$44)</f>
        <v/>
      </c>
    </row>
    <row r="192" spans="1:8">
      <c r="A192" s="1263" t="s">
        <v>10510</v>
      </c>
      <c r="B192" s="831" t="s">
        <v>216</v>
      </c>
      <c r="C192" s="1268" t="s">
        <v>10511</v>
      </c>
      <c r="D192" s="1265" t="s">
        <v>12229</v>
      </c>
      <c r="E192" s="1182">
        <v>1</v>
      </c>
      <c r="F192" s="1257" t="s">
        <v>6984</v>
      </c>
      <c r="G192" s="1266">
        <v>1246.3052</v>
      </c>
      <c r="H192" s="230">
        <f>IF(G192="","",G192-G192*COMPASS!$U$44)</f>
        <v>1246.3052</v>
      </c>
    </row>
    <row r="193" spans="1:8" ht="20.399999999999999">
      <c r="A193" s="1272" t="s">
        <v>10512</v>
      </c>
      <c r="B193" s="831" t="s">
        <v>216</v>
      </c>
      <c r="C193" s="1268" t="s">
        <v>10513</v>
      </c>
      <c r="D193" s="1265" t="s">
        <v>12230</v>
      </c>
      <c r="E193" s="1182">
        <v>1</v>
      </c>
      <c r="F193" s="1257" t="s">
        <v>6984</v>
      </c>
      <c r="G193" s="1266">
        <v>1367.5508</v>
      </c>
      <c r="H193" s="230">
        <f>IF(G193="","",G193-G193*COMPASS!$U$44)</f>
        <v>1367.5508</v>
      </c>
    </row>
    <row r="194" spans="1:8" ht="20.399999999999999">
      <c r="A194" s="1272" t="s">
        <v>16806</v>
      </c>
      <c r="B194" s="831" t="s">
        <v>571</v>
      </c>
      <c r="C194" s="1268" t="s">
        <v>16807</v>
      </c>
      <c r="D194" s="1265" t="s">
        <v>16808</v>
      </c>
      <c r="E194" s="1182">
        <v>1</v>
      </c>
      <c r="F194" s="1351"/>
      <c r="G194" s="1266">
        <v>287</v>
      </c>
      <c r="H194" s="230">
        <f>IF(G194="","",G194-G194*COMPASS!$U$44)</f>
        <v>287</v>
      </c>
    </row>
    <row r="195" spans="1:8">
      <c r="A195" s="1262" t="s">
        <v>6434</v>
      </c>
      <c r="B195" s="1259"/>
      <c r="C195" s="1350"/>
      <c r="D195" s="1262"/>
      <c r="E195" s="1259"/>
      <c r="F195" s="1260"/>
      <c r="G195" s="1260"/>
      <c r="H195" s="230" t="str">
        <f>IF(G195="","",G195-G195*COMPASS!$U$44)</f>
        <v/>
      </c>
    </row>
    <row r="196" spans="1:8" ht="30.6">
      <c r="A196" s="1263" t="s">
        <v>6766</v>
      </c>
      <c r="B196" s="831" t="s">
        <v>216</v>
      </c>
      <c r="C196" s="1268" t="s">
        <v>6435</v>
      </c>
      <c r="D196" s="1265" t="s">
        <v>12231</v>
      </c>
      <c r="E196" s="1182">
        <v>1</v>
      </c>
      <c r="F196" s="1257" t="s">
        <v>10968</v>
      </c>
      <c r="G196" s="1266">
        <v>350.44800000000004</v>
      </c>
      <c r="H196" s="230">
        <f>IF(G196="","",G196-G196*COMPASS!$U$44)</f>
        <v>350.44800000000004</v>
      </c>
    </row>
    <row r="197" spans="1:8" ht="20.399999999999999">
      <c r="A197" s="1263" t="s">
        <v>12232</v>
      </c>
      <c r="B197" s="831" t="s">
        <v>216</v>
      </c>
      <c r="C197" s="1268" t="s">
        <v>12233</v>
      </c>
      <c r="D197" s="1265" t="s">
        <v>12234</v>
      </c>
      <c r="E197" s="1182">
        <v>1</v>
      </c>
      <c r="F197" s="1257" t="s">
        <v>6984</v>
      </c>
      <c r="G197" s="1266">
        <v>421.20400000000001</v>
      </c>
      <c r="H197" s="230">
        <f>IF(G197="","",G197-G197*COMPASS!$U$44)</f>
        <v>421.20400000000001</v>
      </c>
    </row>
    <row r="198" spans="1:8" ht="20.399999999999999">
      <c r="A198" s="1263" t="s">
        <v>12235</v>
      </c>
      <c r="B198" s="831" t="s">
        <v>216</v>
      </c>
      <c r="C198" s="1268" t="s">
        <v>12236</v>
      </c>
      <c r="D198" s="1265" t="s">
        <v>12237</v>
      </c>
      <c r="E198" s="1182">
        <v>1</v>
      </c>
      <c r="F198" s="1257" t="s">
        <v>6984</v>
      </c>
      <c r="G198" s="1266">
        <v>373.77199999999999</v>
      </c>
      <c r="H198" s="230">
        <f>IF(G198="","",G198-G198*COMPASS!$U$44)</f>
        <v>373.77199999999999</v>
      </c>
    </row>
    <row r="199" spans="1:8" ht="20.399999999999999">
      <c r="A199" s="1263" t="s">
        <v>12238</v>
      </c>
      <c r="B199" s="831" t="s">
        <v>216</v>
      </c>
      <c r="C199" s="1268" t="s">
        <v>12239</v>
      </c>
      <c r="D199" s="1265" t="s">
        <v>12240</v>
      </c>
      <c r="E199" s="1182">
        <v>1</v>
      </c>
      <c r="F199" s="1257" t="s">
        <v>10968</v>
      </c>
      <c r="G199" s="1266">
        <v>468.44</v>
      </c>
      <c r="H199" s="230">
        <f>IF(G199="","",G199-G199*COMPASS!$U$44)</f>
        <v>468.44</v>
      </c>
    </row>
    <row r="200" spans="1:8" ht="20.399999999999999">
      <c r="A200" s="1263" t="s">
        <v>12241</v>
      </c>
      <c r="B200" s="831" t="s">
        <v>216</v>
      </c>
      <c r="C200" s="1268" t="s">
        <v>12242</v>
      </c>
      <c r="D200" s="1265" t="s">
        <v>12243</v>
      </c>
      <c r="E200" s="1182">
        <v>1</v>
      </c>
      <c r="F200" s="1257" t="s">
        <v>6984</v>
      </c>
      <c r="G200" s="1266">
        <v>492.15600000000001</v>
      </c>
      <c r="H200" s="230">
        <f>IF(G200="","",G200-G200*COMPASS!$U$44)</f>
        <v>492.15600000000001</v>
      </c>
    </row>
    <row r="201" spans="1:8">
      <c r="A201" s="1262" t="s">
        <v>6436</v>
      </c>
      <c r="B201" s="1259"/>
      <c r="C201" s="1350"/>
      <c r="D201" s="1262"/>
      <c r="E201" s="1259"/>
      <c r="F201" s="1260"/>
      <c r="G201" s="1260"/>
      <c r="H201" s="230" t="str">
        <f>IF(G201="","",G201-G201*COMPASS!$U$44)</f>
        <v/>
      </c>
    </row>
    <row r="202" spans="1:8" ht="20.399999999999999">
      <c r="A202" s="1263" t="s">
        <v>6767</v>
      </c>
      <c r="B202" s="831" t="s">
        <v>216</v>
      </c>
      <c r="C202" s="1268" t="s">
        <v>6437</v>
      </c>
      <c r="D202" s="1265" t="s">
        <v>12244</v>
      </c>
      <c r="E202" s="1182">
        <v>1</v>
      </c>
      <c r="F202" s="1257" t="s">
        <v>10968</v>
      </c>
      <c r="G202" s="1266">
        <v>217.75599999999997</v>
      </c>
      <c r="H202" s="230">
        <f>IF(G202="","",G202-G202*COMPASS!$U$44)</f>
        <v>217.75599999999997</v>
      </c>
    </row>
    <row r="203" spans="1:8" ht="20.399999999999999">
      <c r="A203" s="1263" t="s">
        <v>16782</v>
      </c>
      <c r="B203" s="831" t="s">
        <v>216</v>
      </c>
      <c r="C203" s="1268" t="s">
        <v>16783</v>
      </c>
      <c r="D203" s="1265" t="s">
        <v>16784</v>
      </c>
      <c r="E203" s="1182">
        <v>1</v>
      </c>
      <c r="F203" s="1257" t="s">
        <v>10968</v>
      </c>
      <c r="G203" s="1266">
        <v>227.16400000000002</v>
      </c>
      <c r="H203" s="230">
        <f>IF(G203="","",G203-G203*COMPASS!$U$44)</f>
        <v>227.16400000000002</v>
      </c>
    </row>
    <row r="204" spans="1:8" ht="20.399999999999999">
      <c r="A204" s="1263" t="s">
        <v>10517</v>
      </c>
      <c r="B204" s="831" t="s">
        <v>216</v>
      </c>
      <c r="C204" s="1268" t="s">
        <v>10514</v>
      </c>
      <c r="D204" s="1265" t="s">
        <v>12245</v>
      </c>
      <c r="E204" s="1182">
        <v>1</v>
      </c>
      <c r="F204" s="1257" t="s">
        <v>10968</v>
      </c>
      <c r="G204" s="1266">
        <v>231.86799999999999</v>
      </c>
      <c r="H204" s="230">
        <f>IF(G204="","",G204-G204*COMPASS!$U$44)</f>
        <v>231.86799999999999</v>
      </c>
    </row>
    <row r="205" spans="1:8" ht="20.399999999999999">
      <c r="A205" s="1263" t="s">
        <v>16785</v>
      </c>
      <c r="B205" s="831" t="s">
        <v>216</v>
      </c>
      <c r="C205" s="1268" t="s">
        <v>16786</v>
      </c>
      <c r="D205" s="1265" t="s">
        <v>16787</v>
      </c>
      <c r="E205" s="1182">
        <v>1</v>
      </c>
      <c r="F205" s="1257" t="s">
        <v>10968</v>
      </c>
      <c r="G205" s="1266">
        <v>264.99199999999996</v>
      </c>
      <c r="H205" s="230">
        <f>IF(G205="","",G205-G205*COMPASS!$U$44)</f>
        <v>264.99199999999996</v>
      </c>
    </row>
    <row r="206" spans="1:8" ht="20.399999999999999">
      <c r="A206" s="1263" t="s">
        <v>6768</v>
      </c>
      <c r="B206" s="1184" t="s">
        <v>467</v>
      </c>
      <c r="C206" s="1268" t="s">
        <v>6438</v>
      </c>
      <c r="D206" s="1265" t="s">
        <v>12246</v>
      </c>
      <c r="E206" s="1182">
        <v>1</v>
      </c>
      <c r="F206" s="1257" t="s">
        <v>10968</v>
      </c>
      <c r="G206" s="1266">
        <v>123.08799999999999</v>
      </c>
      <c r="H206" s="230">
        <f>IF(G206="","",G206-G206*COMPASS!$U$44)</f>
        <v>123.08799999999999</v>
      </c>
    </row>
    <row r="207" spans="1:8" ht="20.399999999999999">
      <c r="A207" s="1263" t="s">
        <v>16788</v>
      </c>
      <c r="B207" s="831" t="s">
        <v>216</v>
      </c>
      <c r="C207" s="1268" t="s">
        <v>16789</v>
      </c>
      <c r="D207" s="1265" t="s">
        <v>16790</v>
      </c>
      <c r="E207" s="1182">
        <v>1</v>
      </c>
      <c r="F207" s="1257" t="s">
        <v>10968</v>
      </c>
      <c r="G207" s="1266">
        <v>113.48399999999999</v>
      </c>
      <c r="H207" s="230">
        <f>IF(G207="","",G207-G207*COMPASS!$U$44)</f>
        <v>113.48399999999999</v>
      </c>
    </row>
    <row r="208" spans="1:8" ht="30.6">
      <c r="A208" s="1263" t="s">
        <v>6769</v>
      </c>
      <c r="B208" s="831" t="s">
        <v>216</v>
      </c>
      <c r="C208" s="1268" t="s">
        <v>6439</v>
      </c>
      <c r="D208" s="1265" t="s">
        <v>12247</v>
      </c>
      <c r="E208" s="1182">
        <v>1</v>
      </c>
      <c r="F208" s="1257" t="s">
        <v>6984</v>
      </c>
      <c r="G208" s="1266">
        <v>194.04</v>
      </c>
      <c r="H208" s="230">
        <f>IF(G208="","",G208-G208*COMPASS!$U$44)</f>
        <v>194.04</v>
      </c>
    </row>
    <row r="209" spans="1:8" ht="30.6">
      <c r="A209" s="1263" t="s">
        <v>6770</v>
      </c>
      <c r="B209" s="831" t="s">
        <v>216</v>
      </c>
      <c r="C209" s="1268" t="s">
        <v>6440</v>
      </c>
      <c r="D209" s="1265" t="s">
        <v>6441</v>
      </c>
      <c r="E209" s="1182">
        <v>1</v>
      </c>
      <c r="F209" s="1257" t="s">
        <v>10968</v>
      </c>
      <c r="G209" s="1266">
        <v>203.44799999999998</v>
      </c>
      <c r="H209" s="230">
        <f>IF(G209="","",G209-G209*COMPASS!$U$44)</f>
        <v>203.44799999999998</v>
      </c>
    </row>
    <row r="210" spans="1:8" ht="20.399999999999999">
      <c r="A210" s="1263" t="s">
        <v>6771</v>
      </c>
      <c r="B210" s="831" t="s">
        <v>216</v>
      </c>
      <c r="C210" s="1268" t="s">
        <v>6442</v>
      </c>
      <c r="D210" s="1265" t="s">
        <v>6443</v>
      </c>
      <c r="E210" s="1182">
        <v>1</v>
      </c>
      <c r="F210" s="1257" t="s">
        <v>10968</v>
      </c>
      <c r="G210" s="1266">
        <v>180.124</v>
      </c>
      <c r="H210" s="230">
        <f>IF(G210="","",G210-G210*COMPASS!$U$44)</f>
        <v>180.124</v>
      </c>
    </row>
    <row r="211" spans="1:8" ht="20.399999999999999">
      <c r="A211" s="1263" t="s">
        <v>16791</v>
      </c>
      <c r="B211" s="831" t="s">
        <v>216</v>
      </c>
      <c r="C211" s="1268" t="s">
        <v>16792</v>
      </c>
      <c r="D211" s="1265" t="s">
        <v>16793</v>
      </c>
      <c r="E211" s="1182">
        <v>1</v>
      </c>
      <c r="F211" s="1257" t="s">
        <v>10968</v>
      </c>
      <c r="G211" s="1266">
        <v>350.44800000000004</v>
      </c>
      <c r="H211" s="230">
        <f>IF(G211="","",G211-G211*COMPASS!$U$44)</f>
        <v>350.44800000000004</v>
      </c>
    </row>
    <row r="212" spans="1:8" ht="20.399999999999999">
      <c r="A212" s="1263" t="s">
        <v>16794</v>
      </c>
      <c r="B212" s="831" t="s">
        <v>216</v>
      </c>
      <c r="C212" s="1268" t="s">
        <v>16795</v>
      </c>
      <c r="D212" s="1265" t="s">
        <v>16796</v>
      </c>
      <c r="E212" s="1182">
        <v>1</v>
      </c>
      <c r="F212" s="1257" t="s">
        <v>10968</v>
      </c>
      <c r="G212" s="1266">
        <v>373.77199999999999</v>
      </c>
      <c r="H212" s="230">
        <f>IF(G212="","",G212-G212*COMPASS!$U$44)</f>
        <v>373.77199999999999</v>
      </c>
    </row>
    <row r="213" spans="1:8" ht="20.399999999999999">
      <c r="A213" s="1263" t="s">
        <v>16797</v>
      </c>
      <c r="B213" s="831" t="s">
        <v>216</v>
      </c>
      <c r="C213" s="1268" t="s">
        <v>16798</v>
      </c>
      <c r="D213" s="1265" t="s">
        <v>16799</v>
      </c>
      <c r="E213" s="1182">
        <v>1</v>
      </c>
      <c r="F213" s="1257" t="s">
        <v>10968</v>
      </c>
      <c r="G213" s="1266">
        <v>298.11599999999999</v>
      </c>
      <c r="H213" s="230">
        <f>IF(G213="","",G213-G213*COMPASS!$U$44)</f>
        <v>298.11599999999999</v>
      </c>
    </row>
    <row r="214" spans="1:8" ht="20.399999999999999">
      <c r="A214" s="1263" t="s">
        <v>6772</v>
      </c>
      <c r="B214" s="831" t="s">
        <v>216</v>
      </c>
      <c r="C214" s="1268" t="s">
        <v>6444</v>
      </c>
      <c r="D214" s="1265" t="s">
        <v>6445</v>
      </c>
      <c r="E214" s="1182">
        <v>1</v>
      </c>
      <c r="F214" s="1257" t="s">
        <v>10968</v>
      </c>
      <c r="G214" s="1266">
        <v>123.08799999999999</v>
      </c>
      <c r="H214" s="230">
        <f>IF(G214="","",G214-G214*COMPASS!$U$44)</f>
        <v>123.08799999999999</v>
      </c>
    </row>
    <row r="215" spans="1:8" ht="20.399999999999999">
      <c r="A215" s="1263" t="s">
        <v>6773</v>
      </c>
      <c r="B215" s="831" t="s">
        <v>216</v>
      </c>
      <c r="C215" s="1268" t="s">
        <v>6446</v>
      </c>
      <c r="D215" s="1265" t="s">
        <v>6447</v>
      </c>
      <c r="E215" s="1182">
        <v>1</v>
      </c>
      <c r="F215" s="1257" t="s">
        <v>10968</v>
      </c>
      <c r="G215" s="1266">
        <v>137.19999999999999</v>
      </c>
      <c r="H215" s="230">
        <f>IF(G215="","",G215-G215*COMPASS!$U$44)</f>
        <v>137.19999999999999</v>
      </c>
    </row>
    <row r="216" spans="1:8" ht="20.399999999999999">
      <c r="A216" s="1263" t="s">
        <v>6774</v>
      </c>
      <c r="B216" s="831" t="s">
        <v>216</v>
      </c>
      <c r="C216" s="1268" t="s">
        <v>6448</v>
      </c>
      <c r="D216" s="1265" t="s">
        <v>6449</v>
      </c>
      <c r="E216" s="1182">
        <v>1</v>
      </c>
      <c r="F216" s="1257" t="s">
        <v>10968</v>
      </c>
      <c r="G216" s="1266">
        <v>113.48399999999999</v>
      </c>
      <c r="H216" s="230">
        <f>IF(G216="","",G216-G216*COMPASS!$U$44)</f>
        <v>113.48399999999999</v>
      </c>
    </row>
    <row r="217" spans="1:8" ht="20.399999999999999">
      <c r="A217" s="1263" t="s">
        <v>6775</v>
      </c>
      <c r="B217" s="831" t="s">
        <v>216</v>
      </c>
      <c r="C217" s="1268" t="s">
        <v>6450</v>
      </c>
      <c r="D217" s="1265" t="s">
        <v>6451</v>
      </c>
      <c r="E217" s="1182">
        <v>1</v>
      </c>
      <c r="F217" s="1257" t="s">
        <v>10968</v>
      </c>
      <c r="G217" s="1266">
        <v>255.584</v>
      </c>
      <c r="H217" s="230">
        <f>IF(G217="","",G217-G217*COMPASS!$U$44)</f>
        <v>255.584</v>
      </c>
    </row>
    <row r="218" spans="1:8">
      <c r="A218" s="1270" t="s">
        <v>16513</v>
      </c>
      <c r="B218" s="1259"/>
      <c r="C218" s="1271"/>
      <c r="D218" s="1270"/>
      <c r="E218" s="1259"/>
      <c r="F218" s="1260"/>
      <c r="G218" s="1260"/>
      <c r="H218" s="230" t="str">
        <f>IF(G218="","",G218-G218*COMPASS!$U$44)</f>
        <v/>
      </c>
    </row>
    <row r="219" spans="1:8">
      <c r="A219" s="1263" t="s">
        <v>6865</v>
      </c>
      <c r="B219" s="831" t="s">
        <v>216</v>
      </c>
      <c r="C219" s="1268" t="s">
        <v>6629</v>
      </c>
      <c r="D219" s="1265" t="s">
        <v>6630</v>
      </c>
      <c r="E219" s="1182">
        <v>1</v>
      </c>
      <c r="F219" s="1257" t="s">
        <v>10968</v>
      </c>
      <c r="G219" s="1266">
        <v>66.24799999999999</v>
      </c>
      <c r="H219" s="230">
        <f>IF(G219="","",G219-G219*COMPASS!$U$44)</f>
        <v>66.24799999999999</v>
      </c>
    </row>
    <row r="220" spans="1:8">
      <c r="A220" s="1263" t="s">
        <v>6862</v>
      </c>
      <c r="B220" s="831" t="s">
        <v>216</v>
      </c>
      <c r="C220" s="1268" t="s">
        <v>6623</v>
      </c>
      <c r="D220" s="1265" t="s">
        <v>6624</v>
      </c>
      <c r="E220" s="1182">
        <v>1</v>
      </c>
      <c r="F220" s="1257" t="s">
        <v>10968</v>
      </c>
      <c r="G220" s="1266">
        <v>25.48</v>
      </c>
      <c r="H220" s="230">
        <f>IF(G220="","",G220-G220*COMPASS!$U$44)</f>
        <v>25.48</v>
      </c>
    </row>
    <row r="221" spans="1:8">
      <c r="A221" s="1263" t="s">
        <v>6863</v>
      </c>
      <c r="B221" s="831" t="s">
        <v>216</v>
      </c>
      <c r="C221" s="1268" t="s">
        <v>6625</v>
      </c>
      <c r="D221" s="1265" t="s">
        <v>6626</v>
      </c>
      <c r="E221" s="1182">
        <v>1</v>
      </c>
      <c r="F221" s="1257" t="s">
        <v>10968</v>
      </c>
      <c r="G221" s="1266">
        <v>32.143999999999998</v>
      </c>
      <c r="H221" s="230">
        <f>IF(G221="","",G221-G221*COMPASS!$U$44)</f>
        <v>32.143999999999998</v>
      </c>
    </row>
    <row r="222" spans="1:8">
      <c r="A222" s="1263" t="s">
        <v>6864</v>
      </c>
      <c r="B222" s="831" t="s">
        <v>216</v>
      </c>
      <c r="C222" s="1268" t="s">
        <v>6627</v>
      </c>
      <c r="D222" s="1265" t="s">
        <v>6628</v>
      </c>
      <c r="E222" s="1182">
        <v>1</v>
      </c>
      <c r="F222" s="1257" t="s">
        <v>6984</v>
      </c>
      <c r="G222" s="1266">
        <v>42.14</v>
      </c>
      <c r="H222" s="230">
        <f>IF(G222="","",G222-G222*COMPASS!$U$44)</f>
        <v>42.14</v>
      </c>
    </row>
    <row r="223" spans="1:8" ht="20.399999999999999">
      <c r="A223" s="1263" t="s">
        <v>6866</v>
      </c>
      <c r="B223" s="831" t="s">
        <v>216</v>
      </c>
      <c r="C223" s="1268" t="s">
        <v>6631</v>
      </c>
      <c r="D223" s="1265" t="s">
        <v>6632</v>
      </c>
      <c r="E223" s="1182">
        <v>1</v>
      </c>
      <c r="F223" s="1257" t="s">
        <v>10968</v>
      </c>
      <c r="G223" s="1266">
        <v>25.48</v>
      </c>
      <c r="H223" s="377">
        <f>IF(G223="","",G223-G223*COMPASS!$U$44)</f>
        <v>25.48</v>
      </c>
    </row>
    <row r="224" spans="1:8" ht="20.399999999999999">
      <c r="A224" s="1263" t="s">
        <v>6867</v>
      </c>
      <c r="B224" s="831" t="s">
        <v>216</v>
      </c>
      <c r="C224" s="1268" t="s">
        <v>6633</v>
      </c>
      <c r="D224" s="1265" t="s">
        <v>6634</v>
      </c>
      <c r="E224" s="1182">
        <v>1</v>
      </c>
      <c r="F224" s="1257"/>
      <c r="G224" s="1266">
        <v>27.439999999999998</v>
      </c>
      <c r="H224" s="377">
        <f>IF(G224="","",G224-G224*COMPASS!$U$44)</f>
        <v>27.439999999999998</v>
      </c>
    </row>
    <row r="225" spans="1:8">
      <c r="A225" s="1263" t="s">
        <v>6861</v>
      </c>
      <c r="B225" s="831" t="s">
        <v>216</v>
      </c>
      <c r="C225" s="1268" t="s">
        <v>6621</v>
      </c>
      <c r="D225" s="1265" t="s">
        <v>6622</v>
      </c>
      <c r="E225" s="1182">
        <v>1</v>
      </c>
      <c r="F225" s="1257" t="s">
        <v>10968</v>
      </c>
      <c r="G225" s="1266">
        <v>22.736000000000001</v>
      </c>
      <c r="H225" s="377">
        <f>IF(G225="","",G225-G225*COMPASS!$U$44)</f>
        <v>22.736000000000001</v>
      </c>
    </row>
    <row r="226" spans="1:8">
      <c r="A226" s="1263" t="s">
        <v>6788</v>
      </c>
      <c r="B226" s="831" t="s">
        <v>216</v>
      </c>
      <c r="C226" s="1268" t="s">
        <v>6473</v>
      </c>
      <c r="D226" s="1265" t="s">
        <v>6474</v>
      </c>
      <c r="E226" s="1182">
        <v>1</v>
      </c>
      <c r="F226" s="1257" t="s">
        <v>6984</v>
      </c>
      <c r="G226" s="1266">
        <v>35.28</v>
      </c>
      <c r="H226" s="377">
        <f>IF(G226="","",G226-G226*COMPASS!$U$44)</f>
        <v>35.28</v>
      </c>
    </row>
    <row r="227" spans="1:8" ht="20.399999999999999">
      <c r="A227" s="1263" t="s">
        <v>6789</v>
      </c>
      <c r="B227" s="831" t="s">
        <v>216</v>
      </c>
      <c r="C227" s="1268" t="s">
        <v>6475</v>
      </c>
      <c r="D227" s="1265" t="s">
        <v>6476</v>
      </c>
      <c r="E227" s="1182">
        <v>1</v>
      </c>
      <c r="F227" s="1257" t="s">
        <v>6984</v>
      </c>
      <c r="G227" s="1266">
        <v>35.28</v>
      </c>
      <c r="H227" s="377">
        <f>IF(G227="","",G227-G227*COMPASS!$U$44)</f>
        <v>35.28</v>
      </c>
    </row>
    <row r="228" spans="1:8" ht="20.399999999999999">
      <c r="A228" s="1263" t="s">
        <v>6791</v>
      </c>
      <c r="B228" s="831" t="s">
        <v>216</v>
      </c>
      <c r="C228" s="1268" t="s">
        <v>6479</v>
      </c>
      <c r="D228" s="1265" t="s">
        <v>6480</v>
      </c>
      <c r="E228" s="1182">
        <v>1</v>
      </c>
      <c r="F228" s="1257"/>
      <c r="G228" s="1266">
        <v>42.531999999999996</v>
      </c>
      <c r="H228" s="377">
        <f>IF(G228="","",G228-G228*COMPASS!$U$44)</f>
        <v>42.531999999999996</v>
      </c>
    </row>
    <row r="229" spans="1:8" ht="20.399999999999999">
      <c r="A229" s="1263" t="s">
        <v>6790</v>
      </c>
      <c r="B229" s="831" t="s">
        <v>216</v>
      </c>
      <c r="C229" s="1268" t="s">
        <v>6477</v>
      </c>
      <c r="D229" s="1265" t="s">
        <v>6478</v>
      </c>
      <c r="E229" s="1182">
        <v>1</v>
      </c>
      <c r="F229" s="1257" t="s">
        <v>6984</v>
      </c>
      <c r="G229" s="1266">
        <v>37.828000000000003</v>
      </c>
      <c r="H229" s="377">
        <f>IF(G229="","",G229-G229*COMPASS!$U$44)</f>
        <v>37.828000000000003</v>
      </c>
    </row>
    <row r="230" spans="1:8" ht="20.399999999999999">
      <c r="A230" s="1263" t="s">
        <v>6792</v>
      </c>
      <c r="B230" s="831" t="s">
        <v>216</v>
      </c>
      <c r="C230" s="1268" t="s">
        <v>6481</v>
      </c>
      <c r="D230" s="1265" t="s">
        <v>6482</v>
      </c>
      <c r="E230" s="1182">
        <v>1</v>
      </c>
      <c r="F230" s="1257" t="s">
        <v>6984</v>
      </c>
      <c r="G230" s="1266">
        <v>47.236000000000004</v>
      </c>
      <c r="H230" s="377">
        <f>IF(G230="","",G230-G230*COMPASS!$U$44)</f>
        <v>47.236000000000004</v>
      </c>
    </row>
    <row r="231" spans="1:8">
      <c r="A231" s="1263" t="s">
        <v>6787</v>
      </c>
      <c r="B231" s="1184" t="s">
        <v>467</v>
      </c>
      <c r="C231" s="1268" t="s">
        <v>6471</v>
      </c>
      <c r="D231" s="1265" t="s">
        <v>6472</v>
      </c>
      <c r="E231" s="1182">
        <v>1</v>
      </c>
      <c r="F231" s="1257" t="s">
        <v>10968</v>
      </c>
      <c r="G231" s="1266">
        <v>30.38</v>
      </c>
      <c r="H231" s="377">
        <f>IF(G231="","",G231-G231*COMPASS!$U$44)</f>
        <v>30.38</v>
      </c>
    </row>
    <row r="232" spans="1:8" ht="20.399999999999999">
      <c r="A232" s="1263" t="s">
        <v>6793</v>
      </c>
      <c r="B232" s="831" t="s">
        <v>216</v>
      </c>
      <c r="C232" s="1268" t="s">
        <v>6483</v>
      </c>
      <c r="D232" s="1265" t="s">
        <v>6484</v>
      </c>
      <c r="E232" s="1182">
        <v>1</v>
      </c>
      <c r="F232" s="1257" t="s">
        <v>6984</v>
      </c>
      <c r="G232" s="1266">
        <v>52.136000000000003</v>
      </c>
      <c r="H232" s="377">
        <f>IF(G232="","",G232-G232*COMPASS!$U$44)</f>
        <v>52.136000000000003</v>
      </c>
    </row>
    <row r="233" spans="1:8" ht="20.399999999999999">
      <c r="A233" s="1263" t="s">
        <v>6794</v>
      </c>
      <c r="B233" s="831" t="s">
        <v>216</v>
      </c>
      <c r="C233" s="1268" t="s">
        <v>6485</v>
      </c>
      <c r="D233" s="1265" t="s">
        <v>6486</v>
      </c>
      <c r="E233" s="1182">
        <v>1</v>
      </c>
      <c r="F233" s="1257" t="s">
        <v>10968</v>
      </c>
      <c r="G233" s="1266">
        <v>54.488</v>
      </c>
      <c r="H233" s="377">
        <f>IF(G233="","",G233-G233*COMPASS!$U$44)</f>
        <v>54.488</v>
      </c>
    </row>
    <row r="234" spans="1:8">
      <c r="A234" s="1263" t="s">
        <v>16514</v>
      </c>
      <c r="B234" s="831" t="s">
        <v>216</v>
      </c>
      <c r="C234" s="1268" t="s">
        <v>16515</v>
      </c>
      <c r="D234" s="1265" t="s">
        <v>16516</v>
      </c>
      <c r="E234" s="1182">
        <v>1</v>
      </c>
      <c r="F234" s="1257" t="s">
        <v>6984</v>
      </c>
      <c r="G234" s="1266">
        <v>46.451999999999998</v>
      </c>
      <c r="H234" s="377">
        <f>IF(G234="","",G234-G234*COMPASS!$U$44)</f>
        <v>46.451999999999998</v>
      </c>
    </row>
    <row r="235" spans="1:8" ht="20.399999999999999">
      <c r="A235" s="1263" t="s">
        <v>16517</v>
      </c>
      <c r="B235" s="831" t="s">
        <v>216</v>
      </c>
      <c r="C235" s="1268" t="s">
        <v>16518</v>
      </c>
      <c r="D235" s="1265" t="s">
        <v>16519</v>
      </c>
      <c r="E235" s="1182">
        <v>1</v>
      </c>
      <c r="F235" s="1257"/>
      <c r="G235" s="1266">
        <v>42.14</v>
      </c>
      <c r="H235" s="230">
        <f>IF(G235="","",G235-G235*COMPASS!$U$44)</f>
        <v>42.14</v>
      </c>
    </row>
    <row r="236" spans="1:8" ht="20.399999999999999">
      <c r="A236" s="1263" t="s">
        <v>12248</v>
      </c>
      <c r="B236" s="831" t="s">
        <v>216</v>
      </c>
      <c r="C236" s="1268" t="s">
        <v>12249</v>
      </c>
      <c r="D236" s="1265" t="s">
        <v>12250</v>
      </c>
      <c r="E236" s="1182">
        <v>1</v>
      </c>
      <c r="F236" s="1257"/>
      <c r="G236" s="1266">
        <v>60.956000000000003</v>
      </c>
      <c r="H236" s="230">
        <f>IF(G236="","",G236-G236*COMPASS!$U$44)</f>
        <v>60.956000000000003</v>
      </c>
    </row>
    <row r="237" spans="1:8">
      <c r="A237" s="1263" t="s">
        <v>14297</v>
      </c>
      <c r="B237" s="831" t="s">
        <v>216</v>
      </c>
      <c r="C237" s="1273" t="s">
        <v>14298</v>
      </c>
      <c r="D237" s="1273" t="s">
        <v>14299</v>
      </c>
      <c r="E237" s="1182">
        <v>1</v>
      </c>
      <c r="F237" s="1257"/>
      <c r="G237" s="1266">
        <v>49.783999999999999</v>
      </c>
      <c r="H237" s="230">
        <f>IF(G237="","",G237-G237*COMPASS!$U$44)</f>
        <v>49.783999999999999</v>
      </c>
    </row>
    <row r="238" spans="1:8">
      <c r="A238" s="1272" t="s">
        <v>6850</v>
      </c>
      <c r="B238" s="831" t="s">
        <v>216</v>
      </c>
      <c r="C238" s="1268" t="s">
        <v>6600</v>
      </c>
      <c r="D238" s="1265" t="s">
        <v>6601</v>
      </c>
      <c r="E238" s="1182">
        <v>1</v>
      </c>
      <c r="F238" s="1257" t="s">
        <v>10968</v>
      </c>
      <c r="G238" s="1266">
        <v>36.847999999999999</v>
      </c>
      <c r="H238" s="230">
        <f>IF(G238="","",G238-G238*COMPASS!$U$44)</f>
        <v>36.847999999999999</v>
      </c>
    </row>
    <row r="239" spans="1:8">
      <c r="A239" s="1272" t="s">
        <v>6854</v>
      </c>
      <c r="B239" s="831" t="s">
        <v>216</v>
      </c>
      <c r="C239" s="1268" t="s">
        <v>6607</v>
      </c>
      <c r="D239" s="1265" t="s">
        <v>6608</v>
      </c>
      <c r="E239" s="1182">
        <v>1</v>
      </c>
      <c r="F239" s="1257" t="s">
        <v>6984</v>
      </c>
      <c r="G239" s="1266">
        <v>132.69200000000001</v>
      </c>
      <c r="H239" s="230">
        <f>IF(G239="","",G239-G239*COMPASS!$U$44)</f>
        <v>132.69200000000001</v>
      </c>
    </row>
    <row r="240" spans="1:8">
      <c r="A240" s="1272" t="s">
        <v>16520</v>
      </c>
      <c r="B240" s="831" t="s">
        <v>216</v>
      </c>
      <c r="C240" s="1268" t="s">
        <v>16521</v>
      </c>
      <c r="D240" s="1265" t="s">
        <v>16522</v>
      </c>
      <c r="E240" s="1182">
        <v>1</v>
      </c>
      <c r="F240" s="1257" t="s">
        <v>10968</v>
      </c>
      <c r="G240" s="1266">
        <v>39.200000000000003</v>
      </c>
      <c r="H240" s="377">
        <f>IF(G240="","",G240-G240*COMPASS!$U$44)</f>
        <v>39.200000000000003</v>
      </c>
    </row>
    <row r="241" spans="1:8">
      <c r="A241" s="1272" t="s">
        <v>6855</v>
      </c>
      <c r="B241" s="831" t="s">
        <v>216</v>
      </c>
      <c r="C241" s="1268" t="s">
        <v>6609</v>
      </c>
      <c r="D241" s="1265" t="s">
        <v>6610</v>
      </c>
      <c r="E241" s="1182">
        <v>1</v>
      </c>
      <c r="F241" s="1257" t="s">
        <v>10968</v>
      </c>
      <c r="G241" s="1266">
        <v>27.831999999999997</v>
      </c>
      <c r="H241" s="377">
        <f>IF(G241="","",G241-G241*COMPASS!$U$44)</f>
        <v>27.831999999999997</v>
      </c>
    </row>
    <row r="242" spans="1:8">
      <c r="A242" s="1263" t="s">
        <v>6857</v>
      </c>
      <c r="B242" s="831" t="s">
        <v>216</v>
      </c>
      <c r="C242" s="1268" t="s">
        <v>6613</v>
      </c>
      <c r="D242" s="1265" t="s">
        <v>6614</v>
      </c>
      <c r="E242" s="1182">
        <v>1</v>
      </c>
      <c r="F242" s="1257" t="s">
        <v>6984</v>
      </c>
      <c r="G242" s="1266">
        <v>29.204000000000001</v>
      </c>
      <c r="H242" s="377">
        <f>IF(G242="","",G242-G242*COMPASS!$U$44)</f>
        <v>29.204000000000001</v>
      </c>
    </row>
    <row r="243" spans="1:8">
      <c r="A243" s="1263" t="s">
        <v>6859</v>
      </c>
      <c r="B243" s="831" t="s">
        <v>216</v>
      </c>
      <c r="C243" s="1268" t="s">
        <v>6617</v>
      </c>
      <c r="D243" s="1265" t="s">
        <v>6618</v>
      </c>
      <c r="E243" s="1182">
        <v>1</v>
      </c>
      <c r="F243" s="1257" t="s">
        <v>6984</v>
      </c>
      <c r="G243" s="1266">
        <v>47.236000000000004</v>
      </c>
      <c r="H243" s="377">
        <f>IF(G243="","",G243-G243*COMPASS!$U$44)</f>
        <v>47.236000000000004</v>
      </c>
    </row>
    <row r="244" spans="1:8">
      <c r="A244" s="1263" t="s">
        <v>6856</v>
      </c>
      <c r="B244" s="831" t="s">
        <v>216</v>
      </c>
      <c r="C244" s="1268" t="s">
        <v>6611</v>
      </c>
      <c r="D244" s="1265" t="s">
        <v>6612</v>
      </c>
      <c r="E244" s="1182">
        <v>1</v>
      </c>
      <c r="F244" s="1257" t="s">
        <v>10968</v>
      </c>
      <c r="G244" s="1266">
        <v>29.791999999999998</v>
      </c>
      <c r="H244" s="377">
        <f>IF(G244="","",G244-G244*COMPASS!$U$44)</f>
        <v>29.791999999999998</v>
      </c>
    </row>
    <row r="245" spans="1:8">
      <c r="A245" s="1263" t="s">
        <v>6858</v>
      </c>
      <c r="B245" s="831" t="s">
        <v>216</v>
      </c>
      <c r="C245" s="1268" t="s">
        <v>6615</v>
      </c>
      <c r="D245" s="1265" t="s">
        <v>6616</v>
      </c>
      <c r="E245" s="1182">
        <v>1</v>
      </c>
      <c r="F245" s="1257" t="s">
        <v>10968</v>
      </c>
      <c r="G245" s="1266">
        <v>32.731999999999999</v>
      </c>
      <c r="H245" s="377">
        <f>IF(G245="","",G245-G245*COMPASS!$U$44)</f>
        <v>32.731999999999999</v>
      </c>
    </row>
    <row r="246" spans="1:8">
      <c r="A246" s="1263" t="s">
        <v>6860</v>
      </c>
      <c r="B246" s="831" t="s">
        <v>216</v>
      </c>
      <c r="C246" s="1268" t="s">
        <v>6619</v>
      </c>
      <c r="D246" s="1265" t="s">
        <v>6620</v>
      </c>
      <c r="E246" s="1182">
        <v>1</v>
      </c>
      <c r="F246" s="1257"/>
      <c r="G246" s="1266">
        <v>49.783999999999999</v>
      </c>
      <c r="H246" s="377">
        <f>IF(G246="","",G246-G246*COMPASS!$U$44)</f>
        <v>49.783999999999999</v>
      </c>
    </row>
    <row r="247" spans="1:8">
      <c r="A247" s="1272" t="s">
        <v>6853</v>
      </c>
      <c r="B247" s="1184" t="s">
        <v>467</v>
      </c>
      <c r="C247" s="1268" t="s">
        <v>6606</v>
      </c>
      <c r="D247" s="1265" t="s">
        <v>9610</v>
      </c>
      <c r="E247" s="1182">
        <v>1</v>
      </c>
      <c r="F247" s="1257" t="s">
        <v>10968</v>
      </c>
      <c r="G247" s="1266">
        <v>24.303999999999998</v>
      </c>
      <c r="H247" s="377">
        <f>IF(G247="","",G247-G247*COMPASS!$U$44)</f>
        <v>24.303999999999998</v>
      </c>
    </row>
    <row r="248" spans="1:8">
      <c r="A248" s="1272" t="s">
        <v>6851</v>
      </c>
      <c r="B248" s="1184" t="s">
        <v>467</v>
      </c>
      <c r="C248" s="1268" t="s">
        <v>6602</v>
      </c>
      <c r="D248" s="1265" t="s">
        <v>6603</v>
      </c>
      <c r="E248" s="1182">
        <v>1</v>
      </c>
      <c r="F248" s="1257" t="s">
        <v>10968</v>
      </c>
      <c r="G248" s="1266">
        <v>21.756</v>
      </c>
      <c r="H248" s="377">
        <f>IF(G248="","",G248-G248*COMPASS!$U$44)</f>
        <v>21.756</v>
      </c>
    </row>
    <row r="249" spans="1:8">
      <c r="A249" s="1272" t="s">
        <v>6852</v>
      </c>
      <c r="B249" s="1184" t="s">
        <v>467</v>
      </c>
      <c r="C249" s="1268" t="s">
        <v>6604</v>
      </c>
      <c r="D249" s="1265" t="s">
        <v>6605</v>
      </c>
      <c r="E249" s="1182">
        <v>1</v>
      </c>
      <c r="F249" s="1257" t="s">
        <v>6984</v>
      </c>
      <c r="G249" s="1266">
        <v>23.715999999999998</v>
      </c>
      <c r="H249" s="377">
        <f>IF(G249="","",G249-G249*COMPASS!$U$44)</f>
        <v>23.715999999999998</v>
      </c>
    </row>
    <row r="250" spans="1:8">
      <c r="A250" s="1272" t="s">
        <v>16523</v>
      </c>
      <c r="B250" s="1184" t="s">
        <v>216</v>
      </c>
      <c r="C250" s="1268" t="s">
        <v>16524</v>
      </c>
      <c r="D250" s="1265" t="s">
        <v>16525</v>
      </c>
      <c r="E250" s="1182">
        <v>1</v>
      </c>
      <c r="F250" s="1257"/>
      <c r="G250" s="1266">
        <v>42.531999999999996</v>
      </c>
      <c r="H250" s="230">
        <f>IF(G250="","",G250-G250*COMPASS!$U$44)</f>
        <v>42.531999999999996</v>
      </c>
    </row>
    <row r="251" spans="1:8" ht="20.399999999999999">
      <c r="A251" s="1263" t="s">
        <v>7117</v>
      </c>
      <c r="B251" s="831" t="s">
        <v>216</v>
      </c>
      <c r="C251" s="1268" t="s">
        <v>7118</v>
      </c>
      <c r="D251" s="1265" t="s">
        <v>7119</v>
      </c>
      <c r="E251" s="1182">
        <v>1</v>
      </c>
      <c r="F251" s="1257"/>
      <c r="G251" s="1266">
        <v>42.531999999999996</v>
      </c>
      <c r="H251" s="230">
        <f>IF(G251="","",G251-G251*COMPASS!$U$44)</f>
        <v>42.531999999999996</v>
      </c>
    </row>
    <row r="252" spans="1:8" ht="20.399999999999999">
      <c r="A252" s="1263" t="s">
        <v>6781</v>
      </c>
      <c r="B252" s="831" t="s">
        <v>216</v>
      </c>
      <c r="C252" s="1268" t="s">
        <v>6459</v>
      </c>
      <c r="D252" s="1265" t="s">
        <v>6460</v>
      </c>
      <c r="E252" s="1182">
        <v>1</v>
      </c>
      <c r="F252" s="1257" t="s">
        <v>6984</v>
      </c>
      <c r="G252" s="1266">
        <v>37.828000000000003</v>
      </c>
      <c r="H252" s="230">
        <f>IF(G252="","",G252-G252*COMPASS!$U$44)</f>
        <v>37.828000000000003</v>
      </c>
    </row>
    <row r="253" spans="1:8" ht="20.399999999999999">
      <c r="A253" s="1263" t="s">
        <v>6783</v>
      </c>
      <c r="B253" s="831" t="s">
        <v>216</v>
      </c>
      <c r="C253" s="1268" t="s">
        <v>6463</v>
      </c>
      <c r="D253" s="1265" t="s">
        <v>6464</v>
      </c>
      <c r="E253" s="1182">
        <v>1</v>
      </c>
      <c r="F253" s="1257" t="s">
        <v>10968</v>
      </c>
      <c r="G253" s="1266">
        <v>41.356000000000002</v>
      </c>
      <c r="H253" s="230">
        <f>IF(G253="","",G253-G253*COMPASS!$U$44)</f>
        <v>41.356000000000002</v>
      </c>
    </row>
    <row r="254" spans="1:8" ht="20.399999999999999">
      <c r="A254" s="1263" t="s">
        <v>6785</v>
      </c>
      <c r="B254" s="831" t="s">
        <v>216</v>
      </c>
      <c r="C254" s="1268" t="s">
        <v>6467</v>
      </c>
      <c r="D254" s="1265" t="s">
        <v>6468</v>
      </c>
      <c r="E254" s="1182">
        <v>1</v>
      </c>
      <c r="F254" s="1257" t="s">
        <v>10968</v>
      </c>
      <c r="G254" s="1266">
        <v>59.387999999999998</v>
      </c>
      <c r="H254" s="230">
        <f>IF(G254="","",G254-G254*COMPASS!$U$44)</f>
        <v>59.387999999999998</v>
      </c>
    </row>
    <row r="255" spans="1:8" ht="20.399999999999999">
      <c r="A255" s="1263" t="s">
        <v>6782</v>
      </c>
      <c r="B255" s="831" t="s">
        <v>216</v>
      </c>
      <c r="C255" s="1268" t="s">
        <v>6461</v>
      </c>
      <c r="D255" s="1265" t="s">
        <v>6462</v>
      </c>
      <c r="E255" s="1182">
        <v>1</v>
      </c>
      <c r="F255" s="1257" t="s">
        <v>6984</v>
      </c>
      <c r="G255" s="1266">
        <v>40.18</v>
      </c>
      <c r="H255" s="230">
        <f>IF(G255="","",G255-G255*COMPASS!$U$44)</f>
        <v>40.18</v>
      </c>
    </row>
    <row r="256" spans="1:8" ht="20.399999999999999">
      <c r="A256" s="1263" t="s">
        <v>6784</v>
      </c>
      <c r="B256" s="831" t="s">
        <v>216</v>
      </c>
      <c r="C256" s="1268" t="s">
        <v>6465</v>
      </c>
      <c r="D256" s="1265" t="s">
        <v>6466</v>
      </c>
      <c r="E256" s="1182">
        <v>1</v>
      </c>
      <c r="F256" s="1257"/>
      <c r="G256" s="1266">
        <v>42.531999999999996</v>
      </c>
      <c r="H256" s="230">
        <f>IF(G256="","",G256-G256*COMPASS!$U$44)</f>
        <v>42.531999999999996</v>
      </c>
    </row>
    <row r="257" spans="1:8" ht="20.399999999999999">
      <c r="A257" s="1263" t="s">
        <v>6786</v>
      </c>
      <c r="B257" s="831" t="s">
        <v>216</v>
      </c>
      <c r="C257" s="1268" t="s">
        <v>6469</v>
      </c>
      <c r="D257" s="1265" t="s">
        <v>6470</v>
      </c>
      <c r="E257" s="1182">
        <v>1</v>
      </c>
      <c r="F257" s="1257" t="s">
        <v>10968</v>
      </c>
      <c r="G257" s="1266">
        <v>59.387999999999998</v>
      </c>
      <c r="H257" s="230">
        <f>IF(G257="","",G257-G257*COMPASS!$U$44)</f>
        <v>59.387999999999998</v>
      </c>
    </row>
    <row r="258" spans="1:8" ht="20.399999999999999">
      <c r="A258" s="1263" t="s">
        <v>6780</v>
      </c>
      <c r="B258" s="1184" t="s">
        <v>467</v>
      </c>
      <c r="C258" s="1268" t="s">
        <v>6458</v>
      </c>
      <c r="D258" s="1265" t="s">
        <v>7946</v>
      </c>
      <c r="E258" s="1182">
        <v>1</v>
      </c>
      <c r="F258" s="1257" t="s">
        <v>6984</v>
      </c>
      <c r="G258" s="1266">
        <v>26.068000000000001</v>
      </c>
      <c r="H258" s="230">
        <f>IF(G258="","",G258-G258*COMPASS!$U$44)</f>
        <v>26.068000000000001</v>
      </c>
    </row>
    <row r="259" spans="1:8" ht="20.399999999999999">
      <c r="A259" s="1263" t="s">
        <v>16526</v>
      </c>
      <c r="B259" s="1184" t="s">
        <v>216</v>
      </c>
      <c r="C259" s="1268" t="s">
        <v>16527</v>
      </c>
      <c r="D259" s="1265" t="s">
        <v>16528</v>
      </c>
      <c r="E259" s="1182">
        <v>1</v>
      </c>
      <c r="F259" s="1257" t="s">
        <v>6984</v>
      </c>
      <c r="G259" s="1266">
        <v>35.671999999999997</v>
      </c>
      <c r="H259" s="230">
        <f>IF(G259="","",G259-G259*COMPASS!$U$44)</f>
        <v>35.671999999999997</v>
      </c>
    </row>
    <row r="260" spans="1:8" ht="20.399999999999999">
      <c r="A260" s="1263" t="s">
        <v>16529</v>
      </c>
      <c r="B260" s="1184" t="s">
        <v>216</v>
      </c>
      <c r="C260" s="1268" t="s">
        <v>16530</v>
      </c>
      <c r="D260" s="1265" t="s">
        <v>16531</v>
      </c>
      <c r="E260" s="1182">
        <v>1</v>
      </c>
      <c r="F260" s="1257" t="s">
        <v>6984</v>
      </c>
      <c r="G260" s="1266">
        <v>37.436</v>
      </c>
      <c r="H260" s="230">
        <f>IF(G260="","",G260-G260*COMPASS!$U$44)</f>
        <v>37.436</v>
      </c>
    </row>
    <row r="261" spans="1:8" ht="20.399999999999999">
      <c r="A261" s="1272" t="s">
        <v>6778</v>
      </c>
      <c r="B261" s="1184" t="s">
        <v>467</v>
      </c>
      <c r="C261" s="1268" t="s">
        <v>6456</v>
      </c>
      <c r="D261" s="1265" t="s">
        <v>10993</v>
      </c>
      <c r="E261" s="1182">
        <v>1</v>
      </c>
      <c r="F261" s="1257" t="s">
        <v>6984</v>
      </c>
      <c r="G261" s="1266">
        <v>24.108000000000001</v>
      </c>
      <c r="H261" s="230">
        <f>IF(G261="","",G261-G261*COMPASS!$U$44)</f>
        <v>24.108000000000001</v>
      </c>
    </row>
    <row r="262" spans="1:8" ht="20.399999999999999">
      <c r="A262" s="1263" t="s">
        <v>6779</v>
      </c>
      <c r="B262" s="1184" t="s">
        <v>467</v>
      </c>
      <c r="C262" s="1268" t="s">
        <v>6457</v>
      </c>
      <c r="D262" s="1265" t="s">
        <v>10994</v>
      </c>
      <c r="E262" s="1182">
        <v>1</v>
      </c>
      <c r="F262" s="1257" t="s">
        <v>6984</v>
      </c>
      <c r="G262" s="1266">
        <v>26.068000000000001</v>
      </c>
      <c r="H262" s="230">
        <f>IF(G262="","",G262-G262*COMPASS!$U$44)</f>
        <v>26.068000000000001</v>
      </c>
    </row>
    <row r="263" spans="1:8" ht="20.399999999999999">
      <c r="A263" s="1263" t="s">
        <v>6844</v>
      </c>
      <c r="B263" s="831" t="s">
        <v>216</v>
      </c>
      <c r="C263" s="1268" t="s">
        <v>6588</v>
      </c>
      <c r="D263" s="1265" t="s">
        <v>6589</v>
      </c>
      <c r="E263" s="1182">
        <v>1</v>
      </c>
      <c r="F263" s="1257" t="s">
        <v>10968</v>
      </c>
      <c r="G263" s="1266">
        <v>68.599999999999994</v>
      </c>
      <c r="H263" s="230">
        <f>IF(G263="","",G263-G263*COMPASS!$U$44)</f>
        <v>68.599999999999994</v>
      </c>
    </row>
    <row r="264" spans="1:8" ht="20.399999999999999">
      <c r="A264" s="1263" t="s">
        <v>6846</v>
      </c>
      <c r="B264" s="831" t="s">
        <v>216</v>
      </c>
      <c r="C264" s="1268" t="s">
        <v>6592</v>
      </c>
      <c r="D264" s="1265" t="s">
        <v>6593</v>
      </c>
      <c r="E264" s="1182">
        <v>1</v>
      </c>
      <c r="F264" s="1257"/>
      <c r="G264" s="1266">
        <v>85.26</v>
      </c>
      <c r="H264" s="230">
        <f>IF(G264="","",G264-G264*COMPASS!$U$44)</f>
        <v>85.26</v>
      </c>
    </row>
    <row r="265" spans="1:8" ht="20.399999999999999">
      <c r="A265" s="1263" t="s">
        <v>6848</v>
      </c>
      <c r="B265" s="831" t="s">
        <v>216</v>
      </c>
      <c r="C265" s="1268" t="s">
        <v>6596</v>
      </c>
      <c r="D265" s="1265" t="s">
        <v>6597</v>
      </c>
      <c r="E265" s="1182">
        <v>1</v>
      </c>
      <c r="F265" s="1257"/>
      <c r="G265" s="1266">
        <v>132.69200000000001</v>
      </c>
      <c r="H265" s="230">
        <f>IF(G265="","",G265-G265*COMPASS!$U$44)</f>
        <v>132.69200000000001</v>
      </c>
    </row>
    <row r="266" spans="1:8" ht="20.399999999999999">
      <c r="A266" s="1263" t="s">
        <v>6845</v>
      </c>
      <c r="B266" s="831" t="s">
        <v>216</v>
      </c>
      <c r="C266" s="1268" t="s">
        <v>6590</v>
      </c>
      <c r="D266" s="1265" t="s">
        <v>6591</v>
      </c>
      <c r="E266" s="1182">
        <v>1</v>
      </c>
      <c r="F266" s="1257" t="s">
        <v>10968</v>
      </c>
      <c r="G266" s="1266">
        <v>68.599999999999994</v>
      </c>
      <c r="H266" s="230">
        <f>IF(G266="","",G266-G266*COMPASS!$U$44)</f>
        <v>68.599999999999994</v>
      </c>
    </row>
    <row r="267" spans="1:8" ht="20.399999999999999">
      <c r="A267" s="1263" t="s">
        <v>6847</v>
      </c>
      <c r="B267" s="831" t="s">
        <v>216</v>
      </c>
      <c r="C267" s="1268" t="s">
        <v>6594</v>
      </c>
      <c r="D267" s="1265" t="s">
        <v>6595</v>
      </c>
      <c r="E267" s="1182">
        <v>1</v>
      </c>
      <c r="F267" s="1257"/>
      <c r="G267" s="1266">
        <v>85.26</v>
      </c>
      <c r="H267" s="230">
        <f>IF(G267="","",G267-G267*COMPASS!$U$44)</f>
        <v>85.26</v>
      </c>
    </row>
    <row r="268" spans="1:8" ht="20.399999999999999">
      <c r="A268" s="1263" t="s">
        <v>6849</v>
      </c>
      <c r="B268" s="831" t="s">
        <v>216</v>
      </c>
      <c r="C268" s="1268" t="s">
        <v>6598</v>
      </c>
      <c r="D268" s="1265" t="s">
        <v>6599</v>
      </c>
      <c r="E268" s="1182">
        <v>1</v>
      </c>
      <c r="F268" s="1257"/>
      <c r="G268" s="1266">
        <v>132.69200000000001</v>
      </c>
      <c r="H268" s="230">
        <f>IF(G268="","",G268-G268*COMPASS!$U$44)</f>
        <v>132.69200000000001</v>
      </c>
    </row>
    <row r="269" spans="1:8">
      <c r="A269" s="1263" t="s">
        <v>6843</v>
      </c>
      <c r="B269" s="831" t="s">
        <v>216</v>
      </c>
      <c r="C269" s="1268" t="s">
        <v>6587</v>
      </c>
      <c r="D269" s="1265" t="s">
        <v>10996</v>
      </c>
      <c r="E269" s="1182">
        <v>1</v>
      </c>
      <c r="F269" s="1257" t="s">
        <v>6984</v>
      </c>
      <c r="G269" s="1266">
        <v>39.983999999999995</v>
      </c>
      <c r="H269" s="230">
        <f>IF(G269="","",G269-G269*COMPASS!$U$44)</f>
        <v>39.983999999999995</v>
      </c>
    </row>
    <row r="270" spans="1:8" ht="20.399999999999999">
      <c r="A270" s="1263" t="s">
        <v>14312</v>
      </c>
      <c r="B270" s="831" t="s">
        <v>216</v>
      </c>
      <c r="C270" s="1268" t="s">
        <v>14313</v>
      </c>
      <c r="D270" s="1265" t="s">
        <v>14314</v>
      </c>
      <c r="E270" s="1182">
        <v>1</v>
      </c>
      <c r="F270" s="1257"/>
      <c r="G270" s="1266">
        <v>52.136000000000003</v>
      </c>
      <c r="H270" s="230">
        <f>IF(G270="","",G270-G270*COMPASS!$U$44)</f>
        <v>52.136000000000003</v>
      </c>
    </row>
    <row r="271" spans="1:8">
      <c r="A271" s="1263" t="s">
        <v>6841</v>
      </c>
      <c r="B271" s="831" t="s">
        <v>216</v>
      </c>
      <c r="C271" s="1268" t="s">
        <v>6584</v>
      </c>
      <c r="D271" s="1265" t="s">
        <v>6585</v>
      </c>
      <c r="E271" s="1182">
        <v>1</v>
      </c>
      <c r="F271" s="1257" t="s">
        <v>10968</v>
      </c>
      <c r="G271" s="1266">
        <v>113.48399999999999</v>
      </c>
      <c r="H271" s="230">
        <f>IF(G271="","",G271-G271*COMPASS!$U$44)</f>
        <v>113.48399999999999</v>
      </c>
    </row>
    <row r="272" spans="1:8">
      <c r="A272" s="1263" t="s">
        <v>6842</v>
      </c>
      <c r="B272" s="831" t="s">
        <v>216</v>
      </c>
      <c r="C272" s="1268" t="s">
        <v>6586</v>
      </c>
      <c r="D272" s="1265" t="s">
        <v>10995</v>
      </c>
      <c r="E272" s="1182">
        <v>1</v>
      </c>
      <c r="F272" s="1257" t="s">
        <v>10968</v>
      </c>
      <c r="G272" s="1266">
        <v>27.831999999999997</v>
      </c>
      <c r="H272" s="230">
        <f>IF(G272="","",G272-G272*COMPASS!$U$44)</f>
        <v>27.831999999999997</v>
      </c>
    </row>
    <row r="273" spans="1:8" ht="20.399999999999999">
      <c r="A273" s="1263" t="s">
        <v>16532</v>
      </c>
      <c r="B273" s="831" t="s">
        <v>216</v>
      </c>
      <c r="C273" s="1268" t="s">
        <v>16533</v>
      </c>
      <c r="D273" s="1265" t="s">
        <v>16534</v>
      </c>
      <c r="E273" s="1182">
        <v>1</v>
      </c>
      <c r="F273" s="1257" t="s">
        <v>10968</v>
      </c>
      <c r="G273" s="1266">
        <v>32.731999999999999</v>
      </c>
      <c r="H273" s="230">
        <f>IF(G273="","",G273-G273*COMPASS!$U$44)</f>
        <v>32.731999999999999</v>
      </c>
    </row>
    <row r="274" spans="1:8" ht="20.399999999999999">
      <c r="A274" s="1263" t="s">
        <v>6777</v>
      </c>
      <c r="B274" s="831" t="s">
        <v>216</v>
      </c>
      <c r="C274" s="1268" t="s">
        <v>6454</v>
      </c>
      <c r="D274" s="1265" t="s">
        <v>6455</v>
      </c>
      <c r="E274" s="1182">
        <v>1</v>
      </c>
      <c r="F274" s="1257"/>
      <c r="G274" s="1266">
        <v>52.136000000000003</v>
      </c>
      <c r="H274" s="230">
        <f>IF(G274="","",G274-G274*COMPASS!$U$44)</f>
        <v>52.136000000000003</v>
      </c>
    </row>
    <row r="275" spans="1:8" ht="20.399999999999999">
      <c r="A275" s="1263" t="s">
        <v>16535</v>
      </c>
      <c r="B275" s="831" t="s">
        <v>216</v>
      </c>
      <c r="C275" s="1268" t="s">
        <v>16536</v>
      </c>
      <c r="D275" s="1265" t="s">
        <v>16537</v>
      </c>
      <c r="E275" s="1182">
        <v>1</v>
      </c>
      <c r="F275" s="1257" t="s">
        <v>6984</v>
      </c>
      <c r="G275" s="1266">
        <v>78.007999999999996</v>
      </c>
      <c r="H275" s="230">
        <f>IF(G275="","",G275-G275*COMPASS!$U$44)</f>
        <v>78.007999999999996</v>
      </c>
    </row>
    <row r="276" spans="1:8" ht="20.399999999999999">
      <c r="A276" s="1263" t="s">
        <v>6776</v>
      </c>
      <c r="B276" s="831" t="s">
        <v>216</v>
      </c>
      <c r="C276" s="1268" t="s">
        <v>6452</v>
      </c>
      <c r="D276" s="1265" t="s">
        <v>6453</v>
      </c>
      <c r="E276" s="1182">
        <v>1</v>
      </c>
      <c r="F276" s="1257" t="s">
        <v>10968</v>
      </c>
      <c r="G276" s="1266">
        <v>36.847999999999999</v>
      </c>
      <c r="H276" s="230">
        <f>IF(G276="","",G276-G276*COMPASS!$U$44)</f>
        <v>36.847999999999999</v>
      </c>
    </row>
    <row r="277" spans="1:8" ht="20.399999999999999">
      <c r="A277" s="1263" t="s">
        <v>16538</v>
      </c>
      <c r="B277" s="831" t="s">
        <v>216</v>
      </c>
      <c r="C277" s="1268" t="s">
        <v>16539</v>
      </c>
      <c r="D277" s="1265" t="s">
        <v>16540</v>
      </c>
      <c r="E277" s="1182">
        <v>1</v>
      </c>
      <c r="F277" s="1257"/>
      <c r="G277" s="1266">
        <v>44.295999999999999</v>
      </c>
      <c r="H277" s="230">
        <f>IF(G277="","",G277-G277*COMPASS!$U$44)</f>
        <v>44.295999999999999</v>
      </c>
    </row>
    <row r="278" spans="1:8">
      <c r="A278" s="1270" t="s">
        <v>11979</v>
      </c>
      <c r="B278" s="1259"/>
      <c r="C278" s="1271"/>
      <c r="D278" s="1270"/>
      <c r="E278" s="1259"/>
      <c r="F278" s="1260"/>
      <c r="G278" s="1260"/>
      <c r="H278" s="230" t="str">
        <f>IF(G278="","",G278-G278*COMPASS!$U$44)</f>
        <v/>
      </c>
    </row>
    <row r="279" spans="1:8">
      <c r="A279" s="1262" t="s">
        <v>6487</v>
      </c>
      <c r="B279" s="1259"/>
      <c r="C279" s="1350"/>
      <c r="D279" s="1262"/>
      <c r="E279" s="1259"/>
      <c r="F279" s="1260"/>
      <c r="G279" s="1260"/>
      <c r="H279" s="230" t="str">
        <f>IF(G279="","",G279-G279*COMPASS!$U$44)</f>
        <v/>
      </c>
    </row>
    <row r="280" spans="1:8">
      <c r="A280" s="1263" t="s">
        <v>6795</v>
      </c>
      <c r="B280" s="831" t="s">
        <v>216</v>
      </c>
      <c r="C280" s="1268" t="s">
        <v>6488</v>
      </c>
      <c r="D280" s="1265" t="s">
        <v>8267</v>
      </c>
      <c r="E280" s="1182">
        <v>1</v>
      </c>
      <c r="F280" s="1257" t="s">
        <v>10968</v>
      </c>
      <c r="G280" s="1266">
        <v>260.28800000000001</v>
      </c>
      <c r="H280" s="230">
        <f>IF(G280="","",G280-G280*COMPASS!$U$44)</f>
        <v>260.28800000000001</v>
      </c>
    </row>
    <row r="281" spans="1:8">
      <c r="A281" s="1263" t="s">
        <v>6796</v>
      </c>
      <c r="B281" s="831" t="s">
        <v>216</v>
      </c>
      <c r="C281" s="1268" t="s">
        <v>6489</v>
      </c>
      <c r="D281" s="1265" t="s">
        <v>8268</v>
      </c>
      <c r="E281" s="1182">
        <v>1</v>
      </c>
      <c r="F281" s="1257" t="s">
        <v>10968</v>
      </c>
      <c r="G281" s="1266">
        <v>497.05599999999998</v>
      </c>
      <c r="H281" s="230">
        <f>IF(G281="","",G281-G281*COMPASS!$U$44)</f>
        <v>497.05599999999998</v>
      </c>
    </row>
    <row r="282" spans="1:8" ht="20.399999999999999">
      <c r="A282" s="1263" t="s">
        <v>6797</v>
      </c>
      <c r="B282" s="831" t="s">
        <v>216</v>
      </c>
      <c r="C282" s="1268" t="s">
        <v>6490</v>
      </c>
      <c r="D282" s="1265" t="s">
        <v>8269</v>
      </c>
      <c r="E282" s="1182">
        <v>1</v>
      </c>
      <c r="F282" s="1257" t="s">
        <v>10968</v>
      </c>
      <c r="G282" s="1266">
        <v>605.83600000000001</v>
      </c>
      <c r="H282" s="230">
        <f>IF(G282="","",G282-G282*COMPASS!$U$44)</f>
        <v>605.83600000000001</v>
      </c>
    </row>
    <row r="283" spans="1:8" ht="20.399999999999999">
      <c r="A283" s="1263" t="s">
        <v>6798</v>
      </c>
      <c r="B283" s="831" t="s">
        <v>216</v>
      </c>
      <c r="C283" s="1268" t="s">
        <v>6491</v>
      </c>
      <c r="D283" s="1265" t="s">
        <v>8269</v>
      </c>
      <c r="E283" s="1182">
        <v>1</v>
      </c>
      <c r="F283" s="1257" t="s">
        <v>10968</v>
      </c>
      <c r="G283" s="1266">
        <v>544.48800000000006</v>
      </c>
      <c r="H283" s="230">
        <f>IF(G283="","",G283-G283*COMPASS!$U$44)</f>
        <v>544.48800000000006</v>
      </c>
    </row>
    <row r="284" spans="1:8">
      <c r="A284" s="1262" t="s">
        <v>6492</v>
      </c>
      <c r="B284" s="1259"/>
      <c r="C284" s="1350"/>
      <c r="D284" s="1262"/>
      <c r="E284" s="1259"/>
      <c r="F284" s="1260"/>
      <c r="G284" s="1260"/>
      <c r="H284" s="230" t="str">
        <f>IF(G284="","",G284-G284*COMPASS!$U$44)</f>
        <v/>
      </c>
    </row>
    <row r="285" spans="1:8" ht="20.399999999999999">
      <c r="A285" s="1263" t="s">
        <v>6799</v>
      </c>
      <c r="B285" s="831" t="s">
        <v>216</v>
      </c>
      <c r="C285" s="1268" t="s">
        <v>6493</v>
      </c>
      <c r="D285" s="1265" t="s">
        <v>6494</v>
      </c>
      <c r="E285" s="1182">
        <v>1</v>
      </c>
      <c r="F285" s="1257" t="s">
        <v>10968</v>
      </c>
      <c r="G285" s="1266">
        <v>227.16400000000002</v>
      </c>
      <c r="H285" s="230">
        <f>IF(G285="","",G285-G285*COMPASS!$U$44)</f>
        <v>227.16400000000002</v>
      </c>
    </row>
    <row r="286" spans="1:8">
      <c r="A286" s="1262" t="s">
        <v>6495</v>
      </c>
      <c r="B286" s="1259"/>
      <c r="C286" s="1350"/>
      <c r="D286" s="1262"/>
      <c r="E286" s="1259"/>
      <c r="F286" s="1260"/>
      <c r="G286" s="1260"/>
      <c r="H286" s="230" t="str">
        <f>IF(G286="","",G286-G286*COMPASS!$U$44)</f>
        <v/>
      </c>
    </row>
    <row r="287" spans="1:8">
      <c r="A287" s="1263" t="s">
        <v>6800</v>
      </c>
      <c r="B287" s="1184" t="s">
        <v>467</v>
      </c>
      <c r="C287" s="1268" t="s">
        <v>6496</v>
      </c>
      <c r="D287" s="1265" t="s">
        <v>6497</v>
      </c>
      <c r="E287" s="1182">
        <v>1</v>
      </c>
      <c r="F287" s="1257" t="s">
        <v>10968</v>
      </c>
      <c r="G287" s="1266">
        <v>83.103999999999999</v>
      </c>
      <c r="H287" s="230">
        <f>IF(G287="","",G287-G287*COMPASS!$U$44)</f>
        <v>83.103999999999999</v>
      </c>
    </row>
    <row r="288" spans="1:8" ht="20.399999999999999">
      <c r="A288" s="1263" t="s">
        <v>6801</v>
      </c>
      <c r="B288" s="831" t="s">
        <v>216</v>
      </c>
      <c r="C288" s="1268" t="s">
        <v>6498</v>
      </c>
      <c r="D288" s="1265" t="s">
        <v>6499</v>
      </c>
      <c r="E288" s="1182">
        <v>1</v>
      </c>
      <c r="F288" s="1257" t="s">
        <v>10968</v>
      </c>
      <c r="G288" s="1266">
        <v>85.26</v>
      </c>
      <c r="H288" s="230">
        <f>IF(G288="","",G288-G288*COMPASS!$U$44)</f>
        <v>85.26</v>
      </c>
    </row>
    <row r="289" spans="1:8" ht="20.399999999999999">
      <c r="A289" s="1263" t="s">
        <v>6802</v>
      </c>
      <c r="B289" s="831" t="s">
        <v>216</v>
      </c>
      <c r="C289" s="1268" t="s">
        <v>6500</v>
      </c>
      <c r="D289" s="1265" t="s">
        <v>6501</v>
      </c>
      <c r="E289" s="1182">
        <v>1</v>
      </c>
      <c r="F289" s="1257" t="s">
        <v>10968</v>
      </c>
      <c r="G289" s="1266">
        <v>99.372</v>
      </c>
      <c r="H289" s="230">
        <f>IF(G289="","",G289-G289*COMPASS!$U$44)</f>
        <v>99.372</v>
      </c>
    </row>
    <row r="290" spans="1:8" ht="20.399999999999999">
      <c r="A290" s="1263" t="s">
        <v>6803</v>
      </c>
      <c r="B290" s="831" t="s">
        <v>216</v>
      </c>
      <c r="C290" s="1268" t="s">
        <v>6502</v>
      </c>
      <c r="D290" s="1265" t="s">
        <v>6503</v>
      </c>
      <c r="E290" s="1182">
        <v>1</v>
      </c>
      <c r="F290" s="1257" t="s">
        <v>10968</v>
      </c>
      <c r="G290" s="1266">
        <v>101.72399999999999</v>
      </c>
      <c r="H290" s="230">
        <f>IF(G290="","",G290-G290*COMPASS!$U$44)</f>
        <v>101.72399999999999</v>
      </c>
    </row>
    <row r="291" spans="1:8" ht="20.399999999999999">
      <c r="A291" s="1263" t="s">
        <v>6804</v>
      </c>
      <c r="B291" s="831" t="s">
        <v>216</v>
      </c>
      <c r="C291" s="1268" t="s">
        <v>6504</v>
      </c>
      <c r="D291" s="1265" t="s">
        <v>6505</v>
      </c>
      <c r="E291" s="1182">
        <v>1</v>
      </c>
      <c r="F291" s="1257"/>
      <c r="G291" s="1266">
        <v>123.08799999999999</v>
      </c>
      <c r="H291" s="230">
        <f>IF(G291="","",G291-G291*COMPASS!$U$44)</f>
        <v>123.08799999999999</v>
      </c>
    </row>
    <row r="292" spans="1:8" ht="20.399999999999999">
      <c r="A292" s="1263" t="s">
        <v>6805</v>
      </c>
      <c r="B292" s="831" t="s">
        <v>216</v>
      </c>
      <c r="C292" s="1268" t="s">
        <v>6506</v>
      </c>
      <c r="D292" s="1265" t="s">
        <v>6507</v>
      </c>
      <c r="E292" s="1182">
        <v>1</v>
      </c>
      <c r="F292" s="1257"/>
      <c r="G292" s="1266">
        <v>127.792</v>
      </c>
      <c r="H292" s="230">
        <f>IF(G292="","",G292-G292*COMPASS!$U$44)</f>
        <v>127.792</v>
      </c>
    </row>
    <row r="293" spans="1:8">
      <c r="A293" s="1263" t="s">
        <v>6806</v>
      </c>
      <c r="B293" s="831" t="s">
        <v>216</v>
      </c>
      <c r="C293" s="1268" t="s">
        <v>6508</v>
      </c>
      <c r="D293" s="1265" t="s">
        <v>6509</v>
      </c>
      <c r="E293" s="1182">
        <v>1</v>
      </c>
      <c r="F293" s="1257" t="s">
        <v>10968</v>
      </c>
      <c r="G293" s="1266">
        <v>63.896000000000001</v>
      </c>
      <c r="H293" s="230">
        <f>IF(G293="","",G293-G293*COMPASS!$U$44)</f>
        <v>63.896000000000001</v>
      </c>
    </row>
    <row r="294" spans="1:8" ht="20.399999999999999">
      <c r="A294" s="1263" t="s">
        <v>6807</v>
      </c>
      <c r="B294" s="831" t="s">
        <v>216</v>
      </c>
      <c r="C294" s="1268" t="s">
        <v>6510</v>
      </c>
      <c r="D294" s="1265" t="s">
        <v>6511</v>
      </c>
      <c r="E294" s="1182">
        <v>1</v>
      </c>
      <c r="F294" s="1257" t="s">
        <v>10968</v>
      </c>
      <c r="G294" s="1266">
        <v>146.804</v>
      </c>
      <c r="H294" s="230">
        <f>IF(G294="","",G294-G294*COMPASS!$U$44)</f>
        <v>146.804</v>
      </c>
    </row>
    <row r="295" spans="1:8">
      <c r="A295" s="1262" t="s">
        <v>6512</v>
      </c>
      <c r="B295" s="1259"/>
      <c r="C295" s="1350"/>
      <c r="D295" s="1262"/>
      <c r="E295" s="1259"/>
      <c r="F295" s="1260"/>
      <c r="G295" s="1260"/>
      <c r="H295" s="230" t="str">
        <f>IF(G295="","",G295-G295*COMPASS!$U$44)</f>
        <v/>
      </c>
    </row>
    <row r="296" spans="1:8" ht="20.399999999999999">
      <c r="A296" s="1263" t="s">
        <v>6808</v>
      </c>
      <c r="B296" s="831" t="s">
        <v>216</v>
      </c>
      <c r="C296" s="1268" t="s">
        <v>6513</v>
      </c>
      <c r="D296" s="1265" t="s">
        <v>6514</v>
      </c>
      <c r="E296" s="1182">
        <v>1</v>
      </c>
      <c r="F296" s="1257" t="s">
        <v>10968</v>
      </c>
      <c r="G296" s="1266">
        <v>63.896000000000001</v>
      </c>
      <c r="H296" s="230">
        <f>IF(G296="","",G296-G296*COMPASS!$U$44)</f>
        <v>63.896000000000001</v>
      </c>
    </row>
    <row r="297" spans="1:8" ht="20.399999999999999">
      <c r="A297" s="1263" t="s">
        <v>6809</v>
      </c>
      <c r="B297" s="831" t="s">
        <v>216</v>
      </c>
      <c r="C297" s="1268" t="s">
        <v>6515</v>
      </c>
      <c r="D297" s="1265" t="s">
        <v>6516</v>
      </c>
      <c r="E297" s="1182">
        <v>1</v>
      </c>
      <c r="F297" s="1257" t="s">
        <v>10968</v>
      </c>
      <c r="G297" s="1266">
        <v>63.896000000000001</v>
      </c>
      <c r="H297" s="230">
        <f>IF(G297="","",G297-G297*COMPASS!$U$44)</f>
        <v>63.896000000000001</v>
      </c>
    </row>
    <row r="298" spans="1:8" ht="20.399999999999999">
      <c r="A298" s="1263" t="s">
        <v>6810</v>
      </c>
      <c r="B298" s="831" t="s">
        <v>216</v>
      </c>
      <c r="C298" s="1268" t="s">
        <v>6517</v>
      </c>
      <c r="D298" s="1265" t="s">
        <v>6518</v>
      </c>
      <c r="E298" s="1182">
        <v>1</v>
      </c>
      <c r="F298" s="1257" t="s">
        <v>6984</v>
      </c>
      <c r="G298" s="1266">
        <v>70.951999999999998</v>
      </c>
      <c r="H298" s="230">
        <f>IF(G298="","",G298-G298*COMPASS!$U$44)</f>
        <v>70.951999999999998</v>
      </c>
    </row>
    <row r="299" spans="1:8" ht="20.399999999999999">
      <c r="A299" s="1263" t="s">
        <v>6811</v>
      </c>
      <c r="B299" s="831" t="s">
        <v>216</v>
      </c>
      <c r="C299" s="1268" t="s">
        <v>6519</v>
      </c>
      <c r="D299" s="1265" t="s">
        <v>6520</v>
      </c>
      <c r="E299" s="1182">
        <v>1</v>
      </c>
      <c r="F299" s="1257" t="s">
        <v>6984</v>
      </c>
      <c r="G299" s="1266">
        <v>75.656000000000006</v>
      </c>
      <c r="H299" s="230">
        <f>IF(G299="","",G299-G299*COMPASS!$U$44)</f>
        <v>75.656000000000006</v>
      </c>
    </row>
    <row r="300" spans="1:8" ht="20.399999999999999">
      <c r="A300" s="1263" t="s">
        <v>6812</v>
      </c>
      <c r="B300" s="831" t="s">
        <v>216</v>
      </c>
      <c r="C300" s="1268" t="s">
        <v>6521</v>
      </c>
      <c r="D300" s="1265" t="s">
        <v>6522</v>
      </c>
      <c r="E300" s="1182">
        <v>1</v>
      </c>
      <c r="F300" s="1257"/>
      <c r="G300" s="1266">
        <v>83.103999999999999</v>
      </c>
      <c r="H300" s="230">
        <f>IF(G300="","",G300-G300*COMPASS!$U$44)</f>
        <v>83.103999999999999</v>
      </c>
    </row>
    <row r="301" spans="1:8" ht="20.399999999999999">
      <c r="A301" s="1263" t="s">
        <v>6813</v>
      </c>
      <c r="B301" s="831" t="s">
        <v>216</v>
      </c>
      <c r="C301" s="1268" t="s">
        <v>6523</v>
      </c>
      <c r="D301" s="1265" t="s">
        <v>6524</v>
      </c>
      <c r="E301" s="1182">
        <v>1</v>
      </c>
      <c r="F301" s="1257" t="s">
        <v>6984</v>
      </c>
      <c r="G301" s="1266">
        <v>80.36</v>
      </c>
      <c r="H301" s="230">
        <f>IF(G301="","",G301-G301*COMPASS!$U$44)</f>
        <v>80.36</v>
      </c>
    </row>
    <row r="302" spans="1:8" ht="20.399999999999999">
      <c r="A302" s="1263" t="s">
        <v>6814</v>
      </c>
      <c r="B302" s="831" t="s">
        <v>216</v>
      </c>
      <c r="C302" s="1268" t="s">
        <v>6525</v>
      </c>
      <c r="D302" s="1265" t="s">
        <v>6526</v>
      </c>
      <c r="E302" s="1182">
        <v>1</v>
      </c>
      <c r="F302" s="1257" t="s">
        <v>6984</v>
      </c>
      <c r="G302" s="1266">
        <v>80.36</v>
      </c>
      <c r="H302" s="230">
        <f>IF(G302="","",G302-G302*COMPASS!$U$44)</f>
        <v>80.36</v>
      </c>
    </row>
    <row r="303" spans="1:8">
      <c r="A303" s="1262" t="s">
        <v>6527</v>
      </c>
      <c r="B303" s="1259"/>
      <c r="C303" s="1350"/>
      <c r="D303" s="1262"/>
      <c r="E303" s="1259"/>
      <c r="F303" s="1260"/>
      <c r="G303" s="1260"/>
      <c r="H303" s="230" t="str">
        <f>IF(G303="","",G303-G303*COMPASS!$U$44)</f>
        <v/>
      </c>
    </row>
    <row r="304" spans="1:8" ht="20.399999999999999">
      <c r="A304" s="1263" t="s">
        <v>6815</v>
      </c>
      <c r="B304" s="831" t="s">
        <v>216</v>
      </c>
      <c r="C304" s="1268" t="s">
        <v>6528</v>
      </c>
      <c r="D304" s="1265" t="s">
        <v>6529</v>
      </c>
      <c r="E304" s="1182">
        <v>1</v>
      </c>
      <c r="F304" s="1257" t="s">
        <v>10968</v>
      </c>
      <c r="G304" s="1266">
        <v>335.94400000000002</v>
      </c>
      <c r="H304" s="230">
        <f>IF(G304="","",G304-G304*COMPASS!$U$44)</f>
        <v>335.94400000000002</v>
      </c>
    </row>
    <row r="305" spans="1:8" ht="20.399999999999999">
      <c r="A305" s="1263" t="s">
        <v>6816</v>
      </c>
      <c r="B305" s="831" t="s">
        <v>216</v>
      </c>
      <c r="C305" s="1268" t="s">
        <v>6530</v>
      </c>
      <c r="D305" s="1265" t="s">
        <v>6531</v>
      </c>
      <c r="E305" s="1182">
        <v>1</v>
      </c>
      <c r="F305" s="1257" t="s">
        <v>10968</v>
      </c>
      <c r="G305" s="1266">
        <v>345.548</v>
      </c>
      <c r="H305" s="230">
        <f>IF(G305="","",G305-G305*COMPASS!$U$44)</f>
        <v>345.548</v>
      </c>
    </row>
    <row r="306" spans="1:8" ht="20.399999999999999">
      <c r="A306" s="1263" t="s">
        <v>6817</v>
      </c>
      <c r="B306" s="831" t="s">
        <v>216</v>
      </c>
      <c r="C306" s="1268" t="s">
        <v>6532</v>
      </c>
      <c r="D306" s="1265" t="s">
        <v>6533</v>
      </c>
      <c r="E306" s="1182">
        <v>1</v>
      </c>
      <c r="F306" s="1257" t="s">
        <v>10968</v>
      </c>
      <c r="G306" s="1266">
        <v>354.95599999999996</v>
      </c>
      <c r="H306" s="230">
        <f>IF(G306="","",G306-G306*COMPASS!$U$44)</f>
        <v>354.95599999999996</v>
      </c>
    </row>
    <row r="307" spans="1:8" ht="20.399999999999999">
      <c r="A307" s="1263" t="s">
        <v>6818</v>
      </c>
      <c r="B307" s="831" t="s">
        <v>216</v>
      </c>
      <c r="C307" s="1268" t="s">
        <v>6534</v>
      </c>
      <c r="D307" s="1265" t="s">
        <v>6535</v>
      </c>
      <c r="E307" s="1182">
        <v>1</v>
      </c>
      <c r="F307" s="1257" t="s">
        <v>10968</v>
      </c>
      <c r="G307" s="1266">
        <v>586.82399999999996</v>
      </c>
      <c r="H307" s="230">
        <f>IF(G307="","",G307-G307*COMPASS!$U$44)</f>
        <v>586.82399999999996</v>
      </c>
    </row>
    <row r="308" spans="1:8">
      <c r="A308" s="1262" t="s">
        <v>9681</v>
      </c>
      <c r="B308" s="1259"/>
      <c r="C308" s="1350"/>
      <c r="D308" s="1262"/>
      <c r="E308" s="1259"/>
      <c r="F308" s="1260"/>
      <c r="G308" s="1260"/>
      <c r="H308" s="230" t="str">
        <f>IF(G308="","",G308-G308*COMPASS!$U$44)</f>
        <v/>
      </c>
    </row>
    <row r="309" spans="1:8">
      <c r="A309" s="1262" t="s">
        <v>6536</v>
      </c>
      <c r="B309" s="1259"/>
      <c r="C309" s="1350"/>
      <c r="D309" s="1262"/>
      <c r="E309" s="1259"/>
      <c r="F309" s="1260"/>
      <c r="G309" s="1260"/>
      <c r="H309" s="230" t="str">
        <f>IF(G309="","",G309-G309*COMPASS!$U$44)</f>
        <v/>
      </c>
    </row>
    <row r="310" spans="1:8" ht="20.399999999999999">
      <c r="A310" s="1263" t="s">
        <v>10518</v>
      </c>
      <c r="B310" s="831" t="s">
        <v>216</v>
      </c>
      <c r="C310" s="1268" t="s">
        <v>10515</v>
      </c>
      <c r="D310" s="1265" t="s">
        <v>10516</v>
      </c>
      <c r="E310" s="1182">
        <v>1</v>
      </c>
      <c r="F310" s="1257" t="s">
        <v>10968</v>
      </c>
      <c r="G310" s="1266">
        <v>137.19999999999999</v>
      </c>
      <c r="H310" s="230">
        <f>IF(G310="","",G310-G310*COMPASS!$U$44)</f>
        <v>137.19999999999999</v>
      </c>
    </row>
    <row r="311" spans="1:8">
      <c r="A311" s="1262" t="s">
        <v>6537</v>
      </c>
      <c r="B311" s="1259"/>
      <c r="C311" s="1350"/>
      <c r="D311" s="1262"/>
      <c r="E311" s="1259"/>
      <c r="F311" s="1260"/>
      <c r="G311" s="1260"/>
      <c r="H311" s="230" t="str">
        <f>IF(G311="","",G311-G311*COMPASS!$U$44)</f>
        <v/>
      </c>
    </row>
    <row r="312" spans="1:8" ht="20.399999999999999">
      <c r="A312" s="1263" t="s">
        <v>6819</v>
      </c>
      <c r="B312" s="831" t="s">
        <v>216</v>
      </c>
      <c r="C312" s="1268" t="s">
        <v>6538</v>
      </c>
      <c r="D312" s="1265" t="s">
        <v>8270</v>
      </c>
      <c r="E312" s="1182">
        <v>1</v>
      </c>
      <c r="F312" s="1257" t="s">
        <v>10968</v>
      </c>
      <c r="G312" s="1266">
        <v>728.72800000000007</v>
      </c>
      <c r="H312" s="230">
        <f>IF(G312="","",G312-G312*COMPASS!$U$44)</f>
        <v>728.72800000000007</v>
      </c>
    </row>
    <row r="313" spans="1:8" ht="20.399999999999999">
      <c r="A313" s="1263" t="s">
        <v>6820</v>
      </c>
      <c r="B313" s="831" t="s">
        <v>216</v>
      </c>
      <c r="C313" s="1268" t="s">
        <v>6539</v>
      </c>
      <c r="D313" s="1265" t="s">
        <v>8271</v>
      </c>
      <c r="E313" s="1182">
        <v>1</v>
      </c>
      <c r="F313" s="1257" t="s">
        <v>10968</v>
      </c>
      <c r="G313" s="1266">
        <v>683.84399999999994</v>
      </c>
      <c r="H313" s="230">
        <f>IF(G313="","",G313-G313*COMPASS!$U$44)</f>
        <v>683.84399999999994</v>
      </c>
    </row>
    <row r="314" spans="1:8">
      <c r="A314" s="1263" t="s">
        <v>6821</v>
      </c>
      <c r="B314" s="831" t="s">
        <v>216</v>
      </c>
      <c r="C314" s="1268" t="s">
        <v>6540</v>
      </c>
      <c r="D314" s="1265" t="s">
        <v>6541</v>
      </c>
      <c r="E314" s="1182">
        <v>1</v>
      </c>
      <c r="F314" s="1257" t="s">
        <v>10968</v>
      </c>
      <c r="G314" s="1266">
        <v>186.98400000000001</v>
      </c>
      <c r="H314" s="230">
        <f>IF(G314="","",G314-G314*COMPASS!$U$44)</f>
        <v>186.98400000000001</v>
      </c>
    </row>
    <row r="315" spans="1:8">
      <c r="A315" s="1263" t="s">
        <v>6822</v>
      </c>
      <c r="B315" s="831" t="s">
        <v>216</v>
      </c>
      <c r="C315" s="1268" t="s">
        <v>6542</v>
      </c>
      <c r="D315" s="1265" t="s">
        <v>6543</v>
      </c>
      <c r="E315" s="1182">
        <v>1</v>
      </c>
      <c r="F315" s="1257"/>
      <c r="G315" s="1266">
        <v>130.14400000000001</v>
      </c>
      <c r="H315" s="230">
        <f>IF(G315="","",G315-G315*COMPASS!$U$44)</f>
        <v>130.14400000000001</v>
      </c>
    </row>
    <row r="316" spans="1:8">
      <c r="A316" s="1262" t="s">
        <v>6544</v>
      </c>
      <c r="B316" s="1259"/>
      <c r="C316" s="1350"/>
      <c r="D316" s="1262"/>
      <c r="E316" s="1259"/>
      <c r="F316" s="1260"/>
      <c r="G316" s="1260"/>
      <c r="H316" s="230" t="str">
        <f>IF(G316="","",G316-G316*COMPASS!$U$44)</f>
        <v/>
      </c>
    </row>
    <row r="317" spans="1:8">
      <c r="A317" s="1263" t="s">
        <v>6823</v>
      </c>
      <c r="B317" s="831" t="s">
        <v>216</v>
      </c>
      <c r="C317" s="1268" t="s">
        <v>6545</v>
      </c>
      <c r="D317" s="1265" t="s">
        <v>6546</v>
      </c>
      <c r="E317" s="1182">
        <v>1</v>
      </c>
      <c r="F317" s="1257"/>
      <c r="G317" s="1266">
        <v>132.69200000000001</v>
      </c>
      <c r="H317" s="230">
        <f>IF(G317="","",G317-G317*COMPASS!$U$44)</f>
        <v>132.69200000000001</v>
      </c>
    </row>
    <row r="318" spans="1:8" ht="20.399999999999999">
      <c r="A318" s="1263" t="s">
        <v>6824</v>
      </c>
      <c r="B318" s="831" t="s">
        <v>216</v>
      </c>
      <c r="C318" s="1268" t="s">
        <v>6547</v>
      </c>
      <c r="D318" s="1265" t="s">
        <v>6548</v>
      </c>
      <c r="E318" s="1182">
        <v>1</v>
      </c>
      <c r="F318" s="1257"/>
      <c r="G318" s="1266">
        <v>137.19999999999999</v>
      </c>
      <c r="H318" s="230">
        <f>IF(G318="","",G318-G318*COMPASS!$U$44)</f>
        <v>137.19999999999999</v>
      </c>
    </row>
    <row r="319" spans="1:8">
      <c r="A319" s="1263" t="s">
        <v>6825</v>
      </c>
      <c r="B319" s="831" t="s">
        <v>216</v>
      </c>
      <c r="C319" s="1268" t="s">
        <v>6549</v>
      </c>
      <c r="D319" s="1265" t="s">
        <v>6550</v>
      </c>
      <c r="E319" s="1182">
        <v>1</v>
      </c>
      <c r="F319" s="1257"/>
      <c r="G319" s="1266">
        <v>92.316000000000003</v>
      </c>
      <c r="H319" s="230">
        <f>IF(G319="","",G319-G319*COMPASS!$U$44)</f>
        <v>92.316000000000003</v>
      </c>
    </row>
    <row r="320" spans="1:8" ht="20.399999999999999">
      <c r="A320" s="1263" t="s">
        <v>6826</v>
      </c>
      <c r="B320" s="831" t="s">
        <v>216</v>
      </c>
      <c r="C320" s="1268" t="s">
        <v>6551</v>
      </c>
      <c r="D320" s="1265" t="s">
        <v>6552</v>
      </c>
      <c r="E320" s="1182">
        <v>1</v>
      </c>
      <c r="F320" s="1257"/>
      <c r="G320" s="1266">
        <v>132.69200000000001</v>
      </c>
      <c r="H320" s="230">
        <f>IF(G320="","",G320-G320*COMPASS!$U$44)</f>
        <v>132.69200000000001</v>
      </c>
    </row>
    <row r="321" spans="1:8" ht="20.399999999999999">
      <c r="A321" s="1263" t="s">
        <v>6827</v>
      </c>
      <c r="B321" s="831" t="s">
        <v>216</v>
      </c>
      <c r="C321" s="1268" t="s">
        <v>6553</v>
      </c>
      <c r="D321" s="1265" t="s">
        <v>6554</v>
      </c>
      <c r="E321" s="1182">
        <v>1</v>
      </c>
      <c r="F321" s="1257" t="s">
        <v>10968</v>
      </c>
      <c r="G321" s="1266">
        <v>141.904</v>
      </c>
      <c r="H321" s="230">
        <f>IF(G321="","",G321-G321*COMPASS!$U$44)</f>
        <v>141.904</v>
      </c>
    </row>
    <row r="322" spans="1:8" ht="20.399999999999999">
      <c r="A322" s="1263" t="s">
        <v>6828</v>
      </c>
      <c r="B322" s="831" t="s">
        <v>216</v>
      </c>
      <c r="C322" s="1268" t="s">
        <v>6555</v>
      </c>
      <c r="D322" s="1265" t="s">
        <v>6556</v>
      </c>
      <c r="E322" s="1182">
        <v>1</v>
      </c>
      <c r="F322" s="1257" t="s">
        <v>10968</v>
      </c>
      <c r="G322" s="1266">
        <v>208.15200000000002</v>
      </c>
      <c r="H322" s="230">
        <f>IF(G322="","",G322-G322*COMPASS!$U$44)</f>
        <v>208.15200000000002</v>
      </c>
    </row>
    <row r="323" spans="1:8" ht="20.399999999999999">
      <c r="A323" s="1263" t="s">
        <v>6829</v>
      </c>
      <c r="B323" s="831" t="s">
        <v>216</v>
      </c>
      <c r="C323" s="1268" t="s">
        <v>6557</v>
      </c>
      <c r="D323" s="1265" t="s">
        <v>6558</v>
      </c>
      <c r="E323" s="1182">
        <v>1</v>
      </c>
      <c r="F323" s="1257" t="s">
        <v>10968</v>
      </c>
      <c r="G323" s="1266">
        <v>217.75599999999997</v>
      </c>
      <c r="H323" s="230">
        <f>IF(G323="","",G323-G323*COMPASS!$U$44)</f>
        <v>217.75599999999997</v>
      </c>
    </row>
    <row r="324" spans="1:8">
      <c r="A324" s="1262" t="s">
        <v>6559</v>
      </c>
      <c r="B324" s="1259"/>
      <c r="C324" s="1350"/>
      <c r="D324" s="1262"/>
      <c r="E324" s="1259"/>
      <c r="F324" s="1260"/>
      <c r="G324" s="1260"/>
      <c r="H324" s="230" t="str">
        <f>IF(G324="","",G324-G324*COMPASS!$U$44)</f>
        <v/>
      </c>
    </row>
    <row r="325" spans="1:8">
      <c r="A325" s="1263" t="s">
        <v>6830</v>
      </c>
      <c r="B325" s="831" t="s">
        <v>216</v>
      </c>
      <c r="C325" s="1268" t="s">
        <v>6560</v>
      </c>
      <c r="D325" s="1265" t="s">
        <v>6561</v>
      </c>
      <c r="E325" s="1182">
        <v>1</v>
      </c>
      <c r="F325" s="1257"/>
      <c r="G325" s="1266">
        <v>92.316000000000003</v>
      </c>
      <c r="H325" s="230">
        <f>IF(G325="","",G325-G325*COMPASS!$U$44)</f>
        <v>92.316000000000003</v>
      </c>
    </row>
    <row r="326" spans="1:8">
      <c r="A326" s="1263" t="s">
        <v>6831</v>
      </c>
      <c r="B326" s="831" t="s">
        <v>216</v>
      </c>
      <c r="C326" s="1268" t="s">
        <v>6562</v>
      </c>
      <c r="D326" s="1265" t="s">
        <v>6563</v>
      </c>
      <c r="E326" s="1182">
        <v>1</v>
      </c>
      <c r="F326" s="1257"/>
      <c r="G326" s="1266">
        <v>89.963999999999999</v>
      </c>
      <c r="H326" s="230">
        <f>IF(G326="","",G326-G326*COMPASS!$U$44)</f>
        <v>89.963999999999999</v>
      </c>
    </row>
    <row r="327" spans="1:8" ht="20.399999999999999">
      <c r="A327" s="1263" t="s">
        <v>6832</v>
      </c>
      <c r="B327" s="831" t="s">
        <v>216</v>
      </c>
      <c r="C327" s="1268" t="s">
        <v>6564</v>
      </c>
      <c r="D327" s="1265" t="s">
        <v>6565</v>
      </c>
      <c r="E327" s="1182">
        <v>1</v>
      </c>
      <c r="F327" s="1257" t="s">
        <v>10968</v>
      </c>
      <c r="G327" s="1266">
        <v>101.72399999999999</v>
      </c>
      <c r="H327" s="230">
        <f>IF(G327="","",G327-G327*COMPASS!$U$44)</f>
        <v>101.72399999999999</v>
      </c>
    </row>
    <row r="328" spans="1:8" ht="20.399999999999999">
      <c r="A328" s="1263" t="s">
        <v>6833</v>
      </c>
      <c r="B328" s="831" t="s">
        <v>216</v>
      </c>
      <c r="C328" s="1268" t="s">
        <v>6566</v>
      </c>
      <c r="D328" s="1265" t="s">
        <v>6567</v>
      </c>
      <c r="E328" s="1182">
        <v>1</v>
      </c>
      <c r="F328" s="1257" t="s">
        <v>10968</v>
      </c>
      <c r="G328" s="1266">
        <v>108.976</v>
      </c>
      <c r="H328" s="230">
        <f>IF(G328="","",G328-G328*COMPASS!$U$44)</f>
        <v>108.976</v>
      </c>
    </row>
    <row r="329" spans="1:8" ht="20.399999999999999">
      <c r="A329" s="1263" t="s">
        <v>6834</v>
      </c>
      <c r="B329" s="831" t="s">
        <v>216</v>
      </c>
      <c r="C329" s="1268" t="s">
        <v>6568</v>
      </c>
      <c r="D329" s="1265" t="s">
        <v>6569</v>
      </c>
      <c r="E329" s="1182">
        <v>1</v>
      </c>
      <c r="F329" s="1257" t="s">
        <v>10968</v>
      </c>
      <c r="G329" s="1266">
        <v>139.55199999999999</v>
      </c>
      <c r="H329" s="230">
        <f>IF(G329="","",G329-G329*COMPASS!$U$44)</f>
        <v>139.55199999999999</v>
      </c>
    </row>
    <row r="330" spans="1:8">
      <c r="A330" s="1262" t="s">
        <v>6570</v>
      </c>
      <c r="B330" s="1259"/>
      <c r="C330" s="1350"/>
      <c r="D330" s="1262"/>
      <c r="E330" s="1259"/>
      <c r="F330" s="1260"/>
      <c r="G330" s="1260"/>
      <c r="H330" s="230" t="str">
        <f>IF(G330="","",G330-G330*COMPASS!$U$44)</f>
        <v/>
      </c>
    </row>
    <row r="331" spans="1:8" ht="20.399999999999999">
      <c r="A331" s="1263" t="s">
        <v>6835</v>
      </c>
      <c r="B331" s="831" t="s">
        <v>216</v>
      </c>
      <c r="C331" s="1268" t="s">
        <v>6571</v>
      </c>
      <c r="D331" s="1265" t="s">
        <v>6572</v>
      </c>
      <c r="E331" s="1182">
        <v>1</v>
      </c>
      <c r="F331" s="1257" t="s">
        <v>10968</v>
      </c>
      <c r="G331" s="1266">
        <v>116.032</v>
      </c>
      <c r="H331" s="230">
        <f>IF(G331="","",G331-G331*COMPASS!$U$44)</f>
        <v>116.032</v>
      </c>
    </row>
    <row r="332" spans="1:8" ht="20.399999999999999">
      <c r="A332" s="1263" t="s">
        <v>6836</v>
      </c>
      <c r="B332" s="831" t="s">
        <v>216</v>
      </c>
      <c r="C332" s="1268" t="s">
        <v>6573</v>
      </c>
      <c r="D332" s="1265" t="s">
        <v>6574</v>
      </c>
      <c r="E332" s="1182">
        <v>1</v>
      </c>
      <c r="F332" s="1257" t="s">
        <v>10968</v>
      </c>
      <c r="G332" s="1266">
        <v>106.428</v>
      </c>
      <c r="H332" s="230">
        <f>IF(G332="","",G332-G332*COMPASS!$U$44)</f>
        <v>106.428</v>
      </c>
    </row>
    <row r="333" spans="1:8" ht="20.399999999999999">
      <c r="A333" s="1263" t="s">
        <v>6837</v>
      </c>
      <c r="B333" s="831" t="s">
        <v>216</v>
      </c>
      <c r="C333" s="1268" t="s">
        <v>6575</v>
      </c>
      <c r="D333" s="1265" t="s">
        <v>6576</v>
      </c>
      <c r="E333" s="1182">
        <v>1</v>
      </c>
      <c r="F333" s="1257" t="s">
        <v>10968</v>
      </c>
      <c r="G333" s="1266">
        <v>111.13200000000001</v>
      </c>
      <c r="H333" s="230">
        <f>IF(G333="","",G333-G333*COMPASS!$U$44)</f>
        <v>111.13200000000001</v>
      </c>
    </row>
    <row r="334" spans="1:8">
      <c r="A334" s="1262" t="s">
        <v>6577</v>
      </c>
      <c r="B334" s="1259"/>
      <c r="C334" s="1350"/>
      <c r="D334" s="1262"/>
      <c r="E334" s="1259"/>
      <c r="F334" s="1260"/>
      <c r="G334" s="1260"/>
      <c r="H334" s="230" t="str">
        <f>IF(G334="","",G334-G334*COMPASS!$U$44)</f>
        <v/>
      </c>
    </row>
    <row r="335" spans="1:8">
      <c r="A335" s="1263" t="s">
        <v>6838</v>
      </c>
      <c r="B335" s="831" t="s">
        <v>216</v>
      </c>
      <c r="C335" s="1268" t="s">
        <v>6578</v>
      </c>
      <c r="D335" s="1265" t="s">
        <v>6579</v>
      </c>
      <c r="E335" s="1182">
        <v>1</v>
      </c>
      <c r="F335" s="1257"/>
      <c r="G335" s="1266">
        <v>47.53</v>
      </c>
      <c r="H335" s="230">
        <f>IF(G335="","",G335-G335*COMPASS!$U$44)</f>
        <v>47.53</v>
      </c>
    </row>
    <row r="336" spans="1:8" ht="20.399999999999999">
      <c r="A336" s="1263" t="s">
        <v>6839</v>
      </c>
      <c r="B336" s="831" t="s">
        <v>216</v>
      </c>
      <c r="C336" s="1268" t="s">
        <v>6580</v>
      </c>
      <c r="D336" s="1265" t="s">
        <v>6581</v>
      </c>
      <c r="E336" s="1182">
        <v>1</v>
      </c>
      <c r="F336" s="1257"/>
      <c r="G336" s="1266">
        <v>138.66999999999999</v>
      </c>
      <c r="H336" s="230">
        <f>IF(G336="","",G336-G336*COMPASS!$U$44)</f>
        <v>138.66999999999999</v>
      </c>
    </row>
    <row r="337" spans="1:8" ht="20.399999999999999">
      <c r="A337" s="1263" t="s">
        <v>6840</v>
      </c>
      <c r="B337" s="831" t="s">
        <v>216</v>
      </c>
      <c r="C337" s="1268" t="s">
        <v>6582</v>
      </c>
      <c r="D337" s="1265" t="s">
        <v>6583</v>
      </c>
      <c r="E337" s="1182">
        <v>1</v>
      </c>
      <c r="F337" s="1257"/>
      <c r="G337" s="1266">
        <v>225.4</v>
      </c>
      <c r="H337" s="230">
        <f>IF(G337="","",G337-G337*COMPASS!$U$44)</f>
        <v>225.4</v>
      </c>
    </row>
    <row r="338" spans="1:8">
      <c r="A338" s="1270" t="s">
        <v>6262</v>
      </c>
      <c r="B338" s="1259"/>
      <c r="C338" s="1271"/>
      <c r="D338" s="1270"/>
      <c r="E338" s="1259"/>
      <c r="F338" s="1260"/>
      <c r="G338" s="1260"/>
      <c r="H338" s="230" t="str">
        <f>IF(G338="","",G338-G338*COMPASS!$U$44)</f>
        <v/>
      </c>
    </row>
    <row r="339" spans="1:8">
      <c r="A339" s="1262" t="s">
        <v>6635</v>
      </c>
      <c r="B339" s="1259"/>
      <c r="C339" s="1350"/>
      <c r="D339" s="1262"/>
      <c r="E339" s="1259"/>
      <c r="F339" s="1260"/>
      <c r="G339" s="1260"/>
      <c r="H339" s="230" t="str">
        <f>IF(G339="","",G339-G339*COMPASS!$U$44)</f>
        <v/>
      </c>
    </row>
    <row r="340" spans="1:8">
      <c r="A340" s="1262" t="s">
        <v>6636</v>
      </c>
      <c r="B340" s="1259"/>
      <c r="C340" s="1350"/>
      <c r="D340" s="1262"/>
      <c r="E340" s="1259"/>
      <c r="F340" s="1260"/>
      <c r="G340" s="1260"/>
      <c r="H340" s="230" t="str">
        <f>IF(G340="","",G340-G340*COMPASS!$U$44)</f>
        <v/>
      </c>
    </row>
    <row r="341" spans="1:8">
      <c r="A341" s="1262" t="s">
        <v>6637</v>
      </c>
      <c r="B341" s="1259"/>
      <c r="C341" s="1350"/>
      <c r="D341" s="1262"/>
      <c r="E341" s="1259"/>
      <c r="F341" s="1260"/>
      <c r="G341" s="1260"/>
      <c r="H341" s="230" t="str">
        <f>IF(G341="","",G341-G341*COMPASS!$U$44)</f>
        <v/>
      </c>
    </row>
    <row r="342" spans="1:8" ht="20.399999999999999">
      <c r="A342" s="1263" t="s">
        <v>6868</v>
      </c>
      <c r="B342" s="831" t="s">
        <v>216</v>
      </c>
      <c r="C342" s="1268" t="s">
        <v>6638</v>
      </c>
      <c r="D342" s="1265" t="s">
        <v>6639</v>
      </c>
      <c r="E342" s="1182">
        <v>1</v>
      </c>
      <c r="F342" s="1257"/>
      <c r="G342" s="1266">
        <v>151.9</v>
      </c>
      <c r="H342" s="230">
        <f>IF(G342="","",G342-G342*COMPASS!$U$44)</f>
        <v>151.9</v>
      </c>
    </row>
    <row r="343" spans="1:8" ht="20.399999999999999">
      <c r="A343" s="1263" t="s">
        <v>6869</v>
      </c>
      <c r="B343" s="831" t="s">
        <v>216</v>
      </c>
      <c r="C343" s="1268" t="s">
        <v>6640</v>
      </c>
      <c r="D343" s="1265" t="s">
        <v>6641</v>
      </c>
      <c r="E343" s="1182">
        <v>1</v>
      </c>
      <c r="F343" s="1257"/>
      <c r="G343" s="1266">
        <v>178.85</v>
      </c>
      <c r="H343" s="230">
        <f>IF(G343="","",G343-G343*COMPASS!$U$44)</f>
        <v>178.85</v>
      </c>
    </row>
    <row r="344" spans="1:8" ht="20.399999999999999">
      <c r="A344" s="1263" t="s">
        <v>6870</v>
      </c>
      <c r="B344" s="831" t="s">
        <v>216</v>
      </c>
      <c r="C344" s="1268" t="s">
        <v>6642</v>
      </c>
      <c r="D344" s="1265" t="s">
        <v>8272</v>
      </c>
      <c r="E344" s="1182">
        <v>1</v>
      </c>
      <c r="F344" s="1257"/>
      <c r="G344" s="1266">
        <v>179.82999999999998</v>
      </c>
      <c r="H344" s="230">
        <f>IF(G344="","",G344-G344*COMPASS!$U$44)</f>
        <v>179.82999999999998</v>
      </c>
    </row>
    <row r="345" spans="1:8" ht="20.399999999999999">
      <c r="A345" s="1263" t="s">
        <v>6871</v>
      </c>
      <c r="B345" s="831" t="s">
        <v>216</v>
      </c>
      <c r="C345" s="1268" t="s">
        <v>6643</v>
      </c>
      <c r="D345" s="1265" t="s">
        <v>6644</v>
      </c>
      <c r="E345" s="1182">
        <v>1</v>
      </c>
      <c r="F345" s="1257"/>
      <c r="G345" s="1266">
        <v>158.76</v>
      </c>
      <c r="H345" s="230">
        <f>IF(G345="","",G345-G345*COMPASS!$U$44)</f>
        <v>158.76</v>
      </c>
    </row>
    <row r="346" spans="1:8" ht="20.399999999999999">
      <c r="A346" s="1263" t="s">
        <v>14300</v>
      </c>
      <c r="B346" s="831" t="s">
        <v>216</v>
      </c>
      <c r="C346" s="1268" t="s">
        <v>14301</v>
      </c>
      <c r="D346" s="1265" t="s">
        <v>14302</v>
      </c>
      <c r="E346" s="1182">
        <v>1</v>
      </c>
      <c r="F346" s="1257" t="s">
        <v>10968</v>
      </c>
      <c r="G346" s="1266">
        <v>113.48399999999999</v>
      </c>
      <c r="H346" s="230">
        <f>IF(G346="","",G346-G346*COMPASS!$U$44)</f>
        <v>113.48399999999999</v>
      </c>
    </row>
    <row r="347" spans="1:8">
      <c r="A347" s="1263" t="s">
        <v>14303</v>
      </c>
      <c r="B347" s="831" t="s">
        <v>216</v>
      </c>
      <c r="C347" s="1273" t="s">
        <v>14304</v>
      </c>
      <c r="D347" s="1273" t="s">
        <v>14305</v>
      </c>
      <c r="E347" s="1182">
        <v>1</v>
      </c>
      <c r="F347" s="1257" t="s">
        <v>10968</v>
      </c>
      <c r="G347" s="1266">
        <v>1178.3520000000001</v>
      </c>
      <c r="H347" s="230">
        <f>IF(G347="","",G347-G347*COMPASS!$U$44)</f>
        <v>1178.3520000000001</v>
      </c>
    </row>
    <row r="348" spans="1:8" ht="20.399999999999999">
      <c r="A348" s="1263" t="s">
        <v>14315</v>
      </c>
      <c r="B348" s="831" t="s">
        <v>216</v>
      </c>
      <c r="C348" s="1268" t="s">
        <v>14316</v>
      </c>
      <c r="D348" s="1265" t="s">
        <v>14317</v>
      </c>
      <c r="E348" s="1182">
        <v>1</v>
      </c>
      <c r="F348" s="1257" t="s">
        <v>10968</v>
      </c>
      <c r="G348" s="1266">
        <v>400.036</v>
      </c>
      <c r="H348" s="230">
        <f>IF(G348="","",G348-G348*COMPASS!$U$44)</f>
        <v>400.036</v>
      </c>
    </row>
  </sheetData>
  <sheetProtection algorithmName="SHA-512" hashValue="WwXcAUarqxqTCHjiwDM02aj513rsgNeboBte8VoDv+6Y10gICiG6vJkz0TNR8zg/aZp2EnipHKxa3ip7O/p9gA==" saltValue="5lxUKr1y/MHt9sEgCZvdkQ=="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64" t="s">
        <v>11933</v>
      </c>
      <c r="B1" s="1465"/>
      <c r="C1" s="1465"/>
      <c r="D1" s="1465"/>
      <c r="E1" s="1465"/>
      <c r="F1" s="1465"/>
      <c r="G1" s="1465"/>
      <c r="H1" s="1465"/>
      <c r="I1" s="1465"/>
      <c r="J1" s="1465"/>
      <c r="K1" s="1465"/>
      <c r="L1" s="1465"/>
      <c r="M1" s="1465"/>
      <c r="N1" s="1465"/>
      <c r="O1" s="1466"/>
    </row>
    <row r="2" spans="1:15" ht="15" customHeight="1">
      <c r="A2" s="1458" t="s">
        <v>2028</v>
      </c>
      <c r="B2" s="1459"/>
      <c r="C2" s="1459"/>
      <c r="D2" s="1459"/>
      <c r="E2" s="1459"/>
      <c r="F2" s="1459"/>
      <c r="G2" s="1459"/>
      <c r="H2" s="1459"/>
      <c r="I2" s="1459"/>
      <c r="J2" s="1459"/>
      <c r="K2" s="1459"/>
      <c r="L2" s="1459"/>
      <c r="M2" s="1459"/>
      <c r="N2" s="1459"/>
      <c r="O2" s="1460"/>
    </row>
    <row r="3" spans="1:15" ht="15" customHeight="1">
      <c r="A3" s="1458"/>
      <c r="B3" s="1459"/>
      <c r="C3" s="1459"/>
      <c r="D3" s="1459"/>
      <c r="E3" s="1459"/>
      <c r="F3" s="1459"/>
      <c r="G3" s="1459"/>
      <c r="H3" s="1459"/>
      <c r="I3" s="1459"/>
      <c r="J3" s="1459"/>
      <c r="K3" s="1459"/>
      <c r="L3" s="1459"/>
      <c r="M3" s="1459"/>
      <c r="N3" s="1459"/>
      <c r="O3" s="1460"/>
    </row>
    <row r="4" spans="1:15" ht="16.350000000000001" customHeight="1" thickBot="1">
      <c r="A4" s="1461"/>
      <c r="B4" s="1462"/>
      <c r="C4" s="1462"/>
      <c r="D4" s="1462"/>
      <c r="E4" s="1462"/>
      <c r="F4" s="1462"/>
      <c r="G4" s="1462"/>
      <c r="H4" s="1462"/>
      <c r="I4" s="1462"/>
      <c r="J4" s="1462"/>
      <c r="K4" s="1462"/>
      <c r="L4" s="1462"/>
      <c r="M4" s="1462"/>
      <c r="N4" s="1462"/>
      <c r="O4" s="1463"/>
    </row>
    <row r="5" spans="1:15">
      <c r="A5" s="1475" t="s">
        <v>1166</v>
      </c>
      <c r="B5" s="1476"/>
      <c r="C5" s="1477"/>
      <c r="D5" s="1481"/>
      <c r="E5" s="1482"/>
      <c r="F5" s="1482"/>
      <c r="G5" s="1482"/>
      <c r="H5" s="1482"/>
      <c r="I5" s="1483"/>
      <c r="J5" s="97"/>
      <c r="K5" s="98"/>
      <c r="L5" s="98"/>
      <c r="M5" s="98"/>
      <c r="N5" s="98"/>
      <c r="O5" s="99"/>
    </row>
    <row r="6" spans="1:15" ht="15" thickBot="1">
      <c r="A6" s="1478"/>
      <c r="B6" s="1479"/>
      <c r="C6" s="1480"/>
      <c r="D6" s="1484"/>
      <c r="E6" s="1485"/>
      <c r="F6" s="1485"/>
      <c r="G6" s="1485"/>
      <c r="H6" s="1485"/>
      <c r="I6" s="1486"/>
      <c r="J6" s="100"/>
      <c r="K6" s="101"/>
      <c r="L6" s="101"/>
      <c r="M6" s="101"/>
      <c r="N6" s="102"/>
      <c r="O6" s="103"/>
    </row>
    <row r="7" spans="1:15" ht="16.350000000000001" customHeight="1" thickBot="1">
      <c r="A7" s="1467" t="s">
        <v>1167</v>
      </c>
      <c r="B7" s="1404"/>
      <c r="C7" s="1405"/>
      <c r="D7" s="1468"/>
      <c r="E7" s="1406"/>
      <c r="F7" s="1406"/>
      <c r="G7" s="1406"/>
      <c r="H7" s="1406"/>
      <c r="I7" s="1407"/>
      <c r="J7" s="100"/>
      <c r="K7" s="101"/>
      <c r="L7" s="101"/>
      <c r="M7" s="1487" t="s">
        <v>2029</v>
      </c>
      <c r="N7" s="1488"/>
      <c r="O7" s="1489"/>
    </row>
    <row r="8" spans="1:15" ht="16.350000000000001" customHeight="1" thickBot="1">
      <c r="A8" s="1467" t="s">
        <v>1168</v>
      </c>
      <c r="B8" s="1404"/>
      <c r="C8" s="1405"/>
      <c r="D8" s="1468"/>
      <c r="E8" s="1406"/>
      <c r="F8" s="1406"/>
      <c r="G8" s="1406"/>
      <c r="H8" s="1406"/>
      <c r="I8" s="1407"/>
      <c r="J8" s="104"/>
      <c r="K8" s="102"/>
      <c r="L8" s="102"/>
      <c r="M8" s="105"/>
      <c r="N8" s="106"/>
      <c r="O8" s="107"/>
    </row>
    <row r="9" spans="1:15" ht="15" thickBot="1">
      <c r="A9" s="1469" t="s">
        <v>1169</v>
      </c>
      <c r="B9" s="1470"/>
      <c r="C9" s="1471"/>
      <c r="D9" s="108"/>
      <c r="E9" s="1406"/>
      <c r="F9" s="1406"/>
      <c r="G9" s="1406"/>
      <c r="H9" s="1406"/>
      <c r="I9" s="1407"/>
      <c r="J9" s="109"/>
      <c r="K9" s="110"/>
      <c r="L9" s="110"/>
      <c r="M9" s="1472"/>
      <c r="N9" s="1473"/>
      <c r="O9" s="1474"/>
    </row>
    <row r="10" spans="1:15" ht="20.25" customHeight="1" thickBot="1">
      <c r="A10" s="1399" t="s">
        <v>1171</v>
      </c>
      <c r="B10" s="1402"/>
      <c r="C10" s="1388" t="s">
        <v>2030</v>
      </c>
      <c r="D10" s="1389"/>
      <c r="E10" s="1389"/>
      <c r="F10" s="1452"/>
      <c r="G10" s="729" t="s">
        <v>2052</v>
      </c>
      <c r="H10" s="730" t="s">
        <v>2031</v>
      </c>
      <c r="I10" s="1453" t="s">
        <v>2032</v>
      </c>
      <c r="J10" s="1454"/>
      <c r="K10" s="730" t="s">
        <v>2033</v>
      </c>
      <c r="L10" s="1455" t="s">
        <v>2034</v>
      </c>
      <c r="M10" s="1456"/>
      <c r="N10" s="1456"/>
      <c r="O10" s="1457"/>
    </row>
    <row r="11" spans="1:15">
      <c r="A11" s="1381"/>
      <c r="B11" s="1449"/>
      <c r="C11" s="1381"/>
      <c r="D11" s="1451"/>
      <c r="E11" s="1451"/>
      <c r="F11" s="1449"/>
      <c r="G11" s="1441"/>
      <c r="H11" s="1441"/>
      <c r="I11" s="1443"/>
      <c r="J11" s="1444"/>
      <c r="K11" s="1441"/>
      <c r="L11" s="1443"/>
      <c r="M11" s="1447"/>
      <c r="N11" s="1447"/>
      <c r="O11" s="1444"/>
    </row>
    <row r="12" spans="1:15" ht="15" thickBot="1">
      <c r="A12" s="1450"/>
      <c r="B12" s="1398"/>
      <c r="C12" s="1450"/>
      <c r="D12" s="1397"/>
      <c r="E12" s="1397"/>
      <c r="F12" s="1398"/>
      <c r="G12" s="1442"/>
      <c r="H12" s="1442"/>
      <c r="I12" s="1445"/>
      <c r="J12" s="1446"/>
      <c r="K12" s="1445"/>
      <c r="L12" s="1445"/>
      <c r="M12" s="1448"/>
      <c r="N12" s="1448"/>
      <c r="O12" s="1446"/>
    </row>
    <row r="13" spans="1:15">
      <c r="A13" s="1381"/>
      <c r="B13" s="1449"/>
      <c r="C13" s="1381"/>
      <c r="D13" s="1451"/>
      <c r="E13" s="1451"/>
      <c r="F13" s="1449"/>
      <c r="G13" s="1441"/>
      <c r="H13" s="1441"/>
      <c r="I13" s="1443"/>
      <c r="J13" s="1444"/>
      <c r="K13" s="1441"/>
      <c r="L13" s="1443"/>
      <c r="M13" s="1447"/>
      <c r="N13" s="1447"/>
      <c r="O13" s="1444"/>
    </row>
    <row r="14" spans="1:15" ht="15" thickBot="1">
      <c r="A14" s="1450"/>
      <c r="B14" s="1398"/>
      <c r="C14" s="1450"/>
      <c r="D14" s="1397"/>
      <c r="E14" s="1397"/>
      <c r="F14" s="1398"/>
      <c r="G14" s="1442"/>
      <c r="H14" s="1442"/>
      <c r="I14" s="1445"/>
      <c r="J14" s="1446"/>
      <c r="K14" s="1445"/>
      <c r="L14" s="1445"/>
      <c r="M14" s="1448"/>
      <c r="N14" s="1448"/>
      <c r="O14" s="1446"/>
    </row>
    <row r="15" spans="1:15">
      <c r="A15" s="1381"/>
      <c r="B15" s="1449"/>
      <c r="C15" s="1381"/>
      <c r="D15" s="1451"/>
      <c r="E15" s="1451"/>
      <c r="F15" s="1449"/>
      <c r="G15" s="1441"/>
      <c r="H15" s="1441"/>
      <c r="I15" s="1443"/>
      <c r="J15" s="1444"/>
      <c r="K15" s="1441"/>
      <c r="L15" s="1443"/>
      <c r="M15" s="1447"/>
      <c r="N15" s="1447"/>
      <c r="O15" s="1444"/>
    </row>
    <row r="16" spans="1:15" ht="15" thickBot="1">
      <c r="A16" s="1450"/>
      <c r="B16" s="1398"/>
      <c r="C16" s="1450"/>
      <c r="D16" s="1397"/>
      <c r="E16" s="1397"/>
      <c r="F16" s="1398"/>
      <c r="G16" s="1442"/>
      <c r="H16" s="1442"/>
      <c r="I16" s="1445"/>
      <c r="J16" s="1446"/>
      <c r="K16" s="1442"/>
      <c r="L16" s="1445"/>
      <c r="M16" s="1448"/>
      <c r="N16" s="1448"/>
      <c r="O16" s="1446"/>
    </row>
    <row r="17" spans="1:16" ht="16.350000000000001" customHeight="1" thickBot="1">
      <c r="A17" s="1428" t="s">
        <v>2035</v>
      </c>
      <c r="B17" s="1429"/>
      <c r="C17" s="1429"/>
      <c r="D17" s="1429"/>
      <c r="E17" s="1429"/>
      <c r="F17" s="1430"/>
      <c r="G17" s="1431" t="s">
        <v>2036</v>
      </c>
      <c r="H17" s="1432"/>
      <c r="I17" s="1432"/>
      <c r="J17" s="1432"/>
      <c r="K17" s="1432"/>
      <c r="L17" s="1432"/>
      <c r="M17" s="1432"/>
      <c r="N17" s="1432"/>
      <c r="O17" s="1433"/>
    </row>
    <row r="18" spans="1:16" ht="15" customHeight="1">
      <c r="A18" s="1434" t="s">
        <v>2037</v>
      </c>
      <c r="B18" s="1435"/>
      <c r="C18" s="1436" t="s">
        <v>2038</v>
      </c>
      <c r="D18" s="1436"/>
      <c r="E18" s="1436"/>
      <c r="F18" s="1437"/>
      <c r="G18" s="1438" t="s">
        <v>2039</v>
      </c>
      <c r="H18" s="1438"/>
      <c r="I18" s="1438"/>
      <c r="J18" s="1438"/>
      <c r="K18" s="1439" t="s">
        <v>2040</v>
      </c>
      <c r="L18" s="1439"/>
      <c r="M18" s="1439"/>
      <c r="N18" s="1439"/>
      <c r="O18" s="1440"/>
    </row>
    <row r="19" spans="1:16" ht="15" customHeight="1" thickBot="1">
      <c r="A19" s="1392" t="s">
        <v>2041</v>
      </c>
      <c r="B19" s="1393"/>
      <c r="C19" s="1394" t="s">
        <v>2042</v>
      </c>
      <c r="D19" s="1394"/>
      <c r="E19" s="1394"/>
      <c r="F19" s="1395"/>
      <c r="G19" s="1396" t="s">
        <v>2043</v>
      </c>
      <c r="H19" s="1396"/>
      <c r="I19" s="1396"/>
      <c r="J19" s="1396"/>
      <c r="K19" s="1397" t="s">
        <v>2044</v>
      </c>
      <c r="L19" s="1397"/>
      <c r="M19" s="1397"/>
      <c r="N19" s="1397"/>
      <c r="O19" s="1398"/>
      <c r="P19" s="111"/>
    </row>
    <row r="20" spans="1:16" ht="15" customHeight="1" thickBot="1">
      <c r="A20" s="1399" t="s">
        <v>2045</v>
      </c>
      <c r="B20" s="1400"/>
      <c r="C20" s="1400"/>
      <c r="D20" s="1400"/>
      <c r="E20" s="1400"/>
      <c r="F20" s="1400"/>
      <c r="G20" s="1400"/>
      <c r="H20" s="1400"/>
      <c r="I20" s="1400"/>
      <c r="J20" s="1400"/>
      <c r="K20" s="1401"/>
      <c r="L20" s="1401"/>
      <c r="M20" s="1401"/>
      <c r="N20" s="1401"/>
      <c r="O20" s="1402"/>
    </row>
    <row r="21" spans="1:16" ht="15" thickBot="1">
      <c r="A21" s="1403" t="s">
        <v>1230</v>
      </c>
      <c r="B21" s="1404"/>
      <c r="C21" s="1405"/>
      <c r="D21" s="112"/>
      <c r="E21" s="112"/>
      <c r="F21" s="112"/>
      <c r="G21" s="102"/>
      <c r="H21" s="102"/>
      <c r="I21" s="102"/>
      <c r="J21" s="102"/>
      <c r="K21" s="113" t="s">
        <v>1231</v>
      </c>
      <c r="L21" s="1403" t="s">
        <v>2027</v>
      </c>
      <c r="M21" s="1406"/>
      <c r="N21" s="1406"/>
      <c r="O21" s="1407"/>
    </row>
    <row r="22" spans="1:16" ht="15" customHeight="1" thickBot="1">
      <c r="A22" s="1408" t="s">
        <v>2046</v>
      </c>
      <c r="B22" s="1409"/>
      <c r="C22" s="1409"/>
      <c r="D22" s="1409"/>
      <c r="E22" s="1409"/>
      <c r="F22" s="1409"/>
      <c r="G22" s="1409"/>
      <c r="H22" s="1409"/>
      <c r="I22" s="1409"/>
      <c r="J22" s="1410"/>
      <c r="K22" s="1415"/>
      <c r="L22" s="1416"/>
      <c r="M22" s="1416"/>
      <c r="N22" s="1416"/>
      <c r="O22" s="1417"/>
    </row>
    <row r="23" spans="1:16" ht="15" customHeight="1">
      <c r="A23" s="1411"/>
      <c r="B23" s="1409"/>
      <c r="C23" s="1409"/>
      <c r="D23" s="1409"/>
      <c r="E23" s="1409"/>
      <c r="F23" s="1409"/>
      <c r="G23" s="1409"/>
      <c r="H23" s="1409"/>
      <c r="I23" s="1409"/>
      <c r="J23" s="1410"/>
      <c r="K23" s="1418" t="s">
        <v>2047</v>
      </c>
      <c r="L23" s="1419"/>
      <c r="M23" s="1419"/>
      <c r="N23" s="1419"/>
      <c r="O23" s="1420"/>
    </row>
    <row r="24" spans="1:16" ht="16.350000000000001" customHeight="1" thickBot="1">
      <c r="A24" s="1412"/>
      <c r="B24" s="1413"/>
      <c r="C24" s="1413"/>
      <c r="D24" s="1413"/>
      <c r="E24" s="1413"/>
      <c r="F24" s="1413"/>
      <c r="G24" s="1413"/>
      <c r="H24" s="1413"/>
      <c r="I24" s="1413"/>
      <c r="J24" s="1414"/>
      <c r="K24" s="1421" t="s">
        <v>1170</v>
      </c>
      <c r="L24" s="1422"/>
      <c r="M24" s="1422"/>
      <c r="N24" s="1422"/>
      <c r="O24" s="1423"/>
    </row>
    <row r="25" spans="1:16" ht="15" customHeight="1" thickBot="1">
      <c r="A25" s="1424" t="s">
        <v>2048</v>
      </c>
      <c r="B25" s="1425"/>
      <c r="C25" s="1425"/>
      <c r="D25" s="1425"/>
      <c r="E25" s="1425"/>
      <c r="F25" s="1425"/>
      <c r="G25" s="1425"/>
      <c r="H25" s="1425"/>
      <c r="I25" s="1425"/>
      <c r="J25" s="1425"/>
      <c r="K25" s="1426"/>
      <c r="L25" s="1426"/>
      <c r="M25" s="1426"/>
      <c r="N25" s="1426"/>
      <c r="O25" s="1427"/>
    </row>
    <row r="26" spans="1:16" ht="16.350000000000001" customHeight="1" thickBot="1">
      <c r="A26" s="1388" t="s">
        <v>2049</v>
      </c>
      <c r="B26" s="1389"/>
      <c r="C26" s="1389"/>
      <c r="D26" s="1389"/>
      <c r="E26" s="1389"/>
      <c r="F26" s="1389"/>
      <c r="G26" s="1389"/>
      <c r="H26" s="1390"/>
      <c r="I26" s="1390"/>
      <c r="J26" s="1390"/>
      <c r="K26" s="1390"/>
      <c r="L26" s="1390"/>
      <c r="M26" s="1390"/>
      <c r="N26" s="1390"/>
      <c r="O26" s="1391"/>
    </row>
    <row r="27" spans="1:16">
      <c r="A27" s="1381" t="s">
        <v>1232</v>
      </c>
      <c r="B27" s="1382"/>
      <c r="C27" s="1383"/>
      <c r="D27" s="1384"/>
      <c r="E27" s="1384"/>
      <c r="F27" s="1385"/>
      <c r="G27" s="114" t="s">
        <v>2053</v>
      </c>
      <c r="H27" s="115"/>
      <c r="I27" s="1384"/>
      <c r="J27" s="1384"/>
      <c r="K27" s="1384"/>
      <c r="L27" s="1384"/>
      <c r="M27" s="1384"/>
      <c r="N27" s="1384"/>
      <c r="O27" s="1385"/>
    </row>
    <row r="28" spans="1:16">
      <c r="A28" s="1386" t="s">
        <v>2050</v>
      </c>
      <c r="B28" s="1386"/>
      <c r="C28" s="1386"/>
      <c r="D28" s="1386"/>
      <c r="E28" s="1386"/>
      <c r="F28" s="1386"/>
      <c r="G28" s="1386"/>
      <c r="H28" s="1386"/>
      <c r="I28" s="1386"/>
      <c r="J28" s="1386"/>
      <c r="K28" s="1386"/>
      <c r="L28" s="1386"/>
      <c r="M28" s="1386"/>
      <c r="N28" s="1386"/>
      <c r="O28" s="1386"/>
    </row>
    <row r="29" spans="1:16" ht="20.25" customHeight="1">
      <c r="A29" s="1387" t="s">
        <v>2051</v>
      </c>
      <c r="B29" s="1387"/>
      <c r="C29" s="1387"/>
      <c r="D29" s="1387"/>
      <c r="E29" s="1387"/>
      <c r="F29" s="1387"/>
      <c r="G29" s="1387"/>
      <c r="H29" s="1387"/>
      <c r="I29" s="1387"/>
      <c r="J29" s="1387"/>
      <c r="K29" s="1387"/>
      <c r="L29" s="1387"/>
      <c r="M29" s="1387"/>
      <c r="N29" s="1387"/>
      <c r="O29" s="1387"/>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9" activePane="bottomLeft" state="frozen"/>
      <selection activeCell="V11" sqref="V11"/>
      <selection pane="bottomLeft" activeCell="C59" sqref="C59"/>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9" bestFit="1" customWidth="1"/>
    <col min="6" max="6" width="5.5546875" style="51" customWidth="1"/>
    <col min="7" max="7" width="7.5546875" style="63" bestFit="1" customWidth="1"/>
    <col min="8" max="8" width="10.44140625" style="183" bestFit="1" customWidth="1"/>
    <col min="9" max="9" width="17" style="149" customWidth="1"/>
    <col min="10" max="16384" width="9.44140625" style="49"/>
  </cols>
  <sheetData>
    <row r="1" spans="1:9" ht="16.5" customHeight="1">
      <c r="A1" s="53" t="s">
        <v>16802</v>
      </c>
      <c r="B1" s="134"/>
      <c r="C1" s="162"/>
      <c r="D1" s="1376" t="s">
        <v>11933</v>
      </c>
      <c r="E1" s="1377"/>
      <c r="F1" s="1377"/>
      <c r="G1" s="1377"/>
      <c r="H1" s="178"/>
    </row>
    <row r="2" spans="1:9" ht="16.5" customHeight="1" thickBot="1">
      <c r="A2" s="55"/>
      <c r="B2" s="135"/>
      <c r="C2" s="163"/>
      <c r="D2" s="46"/>
      <c r="E2" s="85"/>
      <c r="F2" s="58"/>
      <c r="G2" s="57"/>
      <c r="H2" s="179" t="s">
        <v>190</v>
      </c>
    </row>
    <row r="3" spans="1:9" ht="25.8">
      <c r="A3" s="44" t="s">
        <v>1669</v>
      </c>
      <c r="B3" s="33"/>
      <c r="C3" s="164"/>
      <c r="D3" s="45"/>
      <c r="E3" s="16"/>
      <c r="F3" s="32"/>
      <c r="G3" s="59"/>
      <c r="H3" s="180"/>
    </row>
    <row r="4" spans="1:9" s="67" customFormat="1" ht="17.25" customHeight="1">
      <c r="A4" s="66" t="s">
        <v>1588</v>
      </c>
      <c r="B4" s="131"/>
      <c r="C4" s="47" t="s">
        <v>217</v>
      </c>
      <c r="D4" s="47" t="s">
        <v>219</v>
      </c>
      <c r="E4" s="60" t="s">
        <v>490</v>
      </c>
      <c r="F4" s="61"/>
      <c r="G4" s="165" t="s">
        <v>189</v>
      </c>
      <c r="H4" s="325" t="s">
        <v>491</v>
      </c>
      <c r="I4" s="62"/>
    </row>
    <row r="5" spans="1:9" ht="23.85" customHeight="1">
      <c r="A5" s="355" t="s">
        <v>8225</v>
      </c>
      <c r="B5" s="381"/>
      <c r="C5" s="356"/>
      <c r="D5" s="396"/>
      <c r="E5" s="391"/>
      <c r="F5" s="393"/>
      <c r="G5" s="395"/>
      <c r="H5" s="181" t="str">
        <f>IF(G5="","",G5-G5*[3]AGENCAVI!#REF!)</f>
        <v/>
      </c>
    </row>
    <row r="6" spans="1:9" ht="14.85" customHeight="1">
      <c r="A6" s="342" t="s">
        <v>7123</v>
      </c>
      <c r="B6" s="376" t="s">
        <v>571</v>
      </c>
      <c r="C6" s="343" t="s">
        <v>7124</v>
      </c>
      <c r="D6" s="316" t="s">
        <v>7125</v>
      </c>
      <c r="E6" s="392">
        <v>1</v>
      </c>
      <c r="F6" s="384" t="s">
        <v>7911</v>
      </c>
      <c r="G6" s="461">
        <v>69.691500000000005</v>
      </c>
      <c r="H6" s="181">
        <f>IF(G6="","",G6-G6*COMPASS!$U$17)</f>
        <v>69.691500000000005</v>
      </c>
    </row>
    <row r="7" spans="1:9" ht="14.85" customHeight="1">
      <c r="A7" s="342" t="s">
        <v>7126</v>
      </c>
      <c r="B7" s="376" t="s">
        <v>571</v>
      </c>
      <c r="C7" s="343" t="s">
        <v>7127</v>
      </c>
      <c r="D7" s="316" t="s">
        <v>7128</v>
      </c>
      <c r="E7" s="392">
        <v>1</v>
      </c>
      <c r="F7" s="384" t="s">
        <v>7911</v>
      </c>
      <c r="G7" s="461">
        <v>168.13</v>
      </c>
      <c r="H7" s="181">
        <f>IF(G7="","",G7-G7*COMPASS!$U$17)</f>
        <v>168.13</v>
      </c>
    </row>
    <row r="8" spans="1:9" ht="14.85" customHeight="1">
      <c r="A8" s="342" t="s">
        <v>7129</v>
      </c>
      <c r="B8" s="376" t="s">
        <v>571</v>
      </c>
      <c r="C8" s="343" t="s">
        <v>7130</v>
      </c>
      <c r="D8" s="316" t="s">
        <v>7131</v>
      </c>
      <c r="E8" s="392">
        <v>1</v>
      </c>
      <c r="F8" s="384" t="s">
        <v>7911</v>
      </c>
      <c r="G8" s="461">
        <v>2.88</v>
      </c>
      <c r="H8" s="181">
        <f>IF(G8="","",G8-G8*COMPASS!$U$17)</f>
        <v>2.88</v>
      </c>
    </row>
    <row r="9" spans="1:9" ht="14.85" customHeight="1">
      <c r="A9" s="342" t="s">
        <v>7132</v>
      </c>
      <c r="B9" s="376" t="s">
        <v>571</v>
      </c>
      <c r="C9" s="343" t="s">
        <v>7133</v>
      </c>
      <c r="D9" s="316" t="s">
        <v>7134</v>
      </c>
      <c r="E9" s="392">
        <v>1</v>
      </c>
      <c r="F9" s="384" t="s">
        <v>7911</v>
      </c>
      <c r="G9" s="461">
        <v>2.8695149999999998</v>
      </c>
      <c r="H9" s="181">
        <f>IF(G9="","",G9-G9*COMPASS!$U$17)</f>
        <v>2.8695149999999998</v>
      </c>
    </row>
    <row r="10" spans="1:9" ht="14.85" customHeight="1">
      <c r="A10" s="342" t="s">
        <v>7135</v>
      </c>
      <c r="B10" s="376" t="s">
        <v>571</v>
      </c>
      <c r="C10" s="343" t="s">
        <v>7136</v>
      </c>
      <c r="D10" s="316" t="s">
        <v>7137</v>
      </c>
      <c r="E10" s="392">
        <v>1</v>
      </c>
      <c r="F10" s="384" t="s">
        <v>7911</v>
      </c>
      <c r="G10" s="461">
        <v>2.88</v>
      </c>
      <c r="H10" s="181">
        <f>IF(G10="","",G10-G10*COMPASS!$U$17)</f>
        <v>2.88</v>
      </c>
    </row>
    <row r="11" spans="1:9" ht="14.85" customHeight="1">
      <c r="A11" s="355" t="s">
        <v>7138</v>
      </c>
      <c r="B11" s="381"/>
      <c r="C11" s="356"/>
      <c r="D11" s="396"/>
      <c r="E11" s="391"/>
      <c r="F11" s="391"/>
      <c r="G11" s="394"/>
      <c r="H11" s="181" t="str">
        <f>IF(G11="","",G11-G11*COMPASS!$U$17)</f>
        <v/>
      </c>
    </row>
    <row r="12" spans="1:9" ht="14.85" customHeight="1">
      <c r="A12" s="342" t="s">
        <v>7139</v>
      </c>
      <c r="B12" s="376" t="s">
        <v>571</v>
      </c>
      <c r="C12" s="343" t="s">
        <v>7140</v>
      </c>
      <c r="D12" s="354" t="s">
        <v>7141</v>
      </c>
      <c r="E12" s="392">
        <v>1</v>
      </c>
      <c r="F12" s="384" t="s">
        <v>7911</v>
      </c>
      <c r="G12" s="461">
        <v>1.3588949999999997</v>
      </c>
      <c r="H12" s="181">
        <f>IF(G12="","",G12-G12*COMPASS!$U$17)</f>
        <v>1.3588949999999997</v>
      </c>
    </row>
    <row r="13" spans="1:9" ht="14.85" customHeight="1">
      <c r="A13" s="342" t="s">
        <v>7142</v>
      </c>
      <c r="B13" s="376" t="s">
        <v>571</v>
      </c>
      <c r="C13" s="343" t="s">
        <v>7143</v>
      </c>
      <c r="D13" s="354" t="s">
        <v>7144</v>
      </c>
      <c r="E13" s="392">
        <v>1</v>
      </c>
      <c r="F13" s="384" t="s">
        <v>7911</v>
      </c>
      <c r="G13" s="461">
        <v>2.9835000000000003</v>
      </c>
      <c r="H13" s="181">
        <f>IF(G13="","",G13-G13*COMPASS!$U$17)</f>
        <v>2.9835000000000003</v>
      </c>
    </row>
    <row r="14" spans="1:9" ht="14.85" customHeight="1">
      <c r="A14" s="342" t="s">
        <v>7145</v>
      </c>
      <c r="B14" s="376" t="s">
        <v>571</v>
      </c>
      <c r="C14" s="343" t="s">
        <v>7146</v>
      </c>
      <c r="D14" s="354" t="s">
        <v>7147</v>
      </c>
      <c r="E14" s="392">
        <v>1</v>
      </c>
      <c r="F14" s="384" t="s">
        <v>7911</v>
      </c>
      <c r="G14" s="461">
        <v>4.1054999999999993</v>
      </c>
      <c r="H14" s="181">
        <f>IF(G14="","",G14-G14*COMPASS!$U$17)</f>
        <v>4.1054999999999993</v>
      </c>
    </row>
    <row r="15" spans="1:9" ht="14.85" customHeight="1">
      <c r="A15" s="342" t="s">
        <v>7148</v>
      </c>
      <c r="B15" s="376" t="s">
        <v>571</v>
      </c>
      <c r="C15" s="343" t="s">
        <v>7149</v>
      </c>
      <c r="D15" s="354" t="s">
        <v>7150</v>
      </c>
      <c r="E15" s="392">
        <v>1</v>
      </c>
      <c r="F15" s="384" t="s">
        <v>7911</v>
      </c>
      <c r="G15" s="461">
        <v>6.3494999999999999</v>
      </c>
      <c r="H15" s="181">
        <f>IF(G15="","",G15-G15*COMPASS!$U$17)</f>
        <v>6.3494999999999999</v>
      </c>
    </row>
    <row r="16" spans="1:9" ht="14.85" customHeight="1">
      <c r="A16" s="342" t="s">
        <v>7151</v>
      </c>
      <c r="B16" s="376" t="s">
        <v>571</v>
      </c>
      <c r="C16" s="343" t="s">
        <v>7152</v>
      </c>
      <c r="D16" s="354" t="s">
        <v>7153</v>
      </c>
      <c r="E16" s="392">
        <v>1</v>
      </c>
      <c r="F16" s="384" t="s">
        <v>7911</v>
      </c>
      <c r="G16" s="461">
        <v>11.959499999999998</v>
      </c>
      <c r="H16" s="181">
        <f>IF(G16="","",G16-G16*COMPASS!$U$17)</f>
        <v>11.959499999999998</v>
      </c>
    </row>
    <row r="17" spans="1:8" ht="14.85" customHeight="1">
      <c r="A17" s="355" t="s">
        <v>7154</v>
      </c>
      <c r="B17" s="381"/>
      <c r="C17" s="356"/>
      <c r="D17" s="396"/>
      <c r="E17" s="391"/>
      <c r="F17" s="391"/>
      <c r="G17" s="394"/>
      <c r="H17" s="181" t="str">
        <f>IF(G17="","",G17-G17*COMPASS!$U$17)</f>
        <v/>
      </c>
    </row>
    <row r="18" spans="1:8" ht="14.85" customHeight="1">
      <c r="A18" s="342" t="s">
        <v>7155</v>
      </c>
      <c r="B18" s="376" t="s">
        <v>571</v>
      </c>
      <c r="C18" s="343" t="s">
        <v>7156</v>
      </c>
      <c r="D18" s="316" t="s">
        <v>7157</v>
      </c>
      <c r="E18" s="392">
        <v>1</v>
      </c>
      <c r="F18" s="384" t="s">
        <v>7911</v>
      </c>
      <c r="G18" s="461">
        <v>1.3588949999999997</v>
      </c>
      <c r="H18" s="181">
        <f>IF(G18="","",G18-G18*COMPASS!$U$17)</f>
        <v>1.3588949999999997</v>
      </c>
    </row>
    <row r="19" spans="1:8" ht="14.85" customHeight="1">
      <c r="A19" s="342" t="s">
        <v>7158</v>
      </c>
      <c r="B19" s="376" t="s">
        <v>571</v>
      </c>
      <c r="C19" s="343" t="s">
        <v>7159</v>
      </c>
      <c r="D19" s="316" t="s">
        <v>7160</v>
      </c>
      <c r="E19" s="392">
        <v>1</v>
      </c>
      <c r="F19" s="384" t="s">
        <v>7911</v>
      </c>
      <c r="G19" s="461">
        <v>1.8614999999999999</v>
      </c>
      <c r="H19" s="181">
        <f>IF(G19="","",G19-G19*COMPASS!$U$17)</f>
        <v>1.8614999999999999</v>
      </c>
    </row>
    <row r="20" spans="1:8" ht="14.85" customHeight="1">
      <c r="A20" s="342" t="s">
        <v>7161</v>
      </c>
      <c r="B20" s="376" t="s">
        <v>571</v>
      </c>
      <c r="C20" s="343" t="s">
        <v>7162</v>
      </c>
      <c r="D20" s="316" t="s">
        <v>7163</v>
      </c>
      <c r="E20" s="392">
        <v>1</v>
      </c>
      <c r="F20" s="384" t="s">
        <v>7911</v>
      </c>
      <c r="G20" s="461">
        <v>2.9835000000000003</v>
      </c>
      <c r="H20" s="181">
        <f>IF(G20="","",G20-G20*COMPASS!$U$17)</f>
        <v>2.9835000000000003</v>
      </c>
    </row>
    <row r="21" spans="1:8" ht="14.85" customHeight="1">
      <c r="A21" s="342" t="s">
        <v>7164</v>
      </c>
      <c r="B21" s="376" t="s">
        <v>571</v>
      </c>
      <c r="C21" s="343" t="s">
        <v>7165</v>
      </c>
      <c r="D21" s="316" t="s">
        <v>7166</v>
      </c>
      <c r="E21" s="392">
        <v>1</v>
      </c>
      <c r="F21" s="384" t="s">
        <v>7911</v>
      </c>
      <c r="G21" s="461">
        <v>4.1054999999999993</v>
      </c>
      <c r="H21" s="181">
        <f>IF(G21="","",G21-G21*COMPASS!$U$17)</f>
        <v>4.1054999999999993</v>
      </c>
    </row>
    <row r="22" spans="1:8" ht="14.85" customHeight="1">
      <c r="A22" s="342" t="s">
        <v>7167</v>
      </c>
      <c r="B22" s="376" t="s">
        <v>571</v>
      </c>
      <c r="C22" s="343" t="s">
        <v>7168</v>
      </c>
      <c r="D22" s="316" t="s">
        <v>7169</v>
      </c>
      <c r="E22" s="392">
        <v>1</v>
      </c>
      <c r="F22" s="384" t="s">
        <v>7911</v>
      </c>
      <c r="G22" s="461">
        <v>6.3494999999999999</v>
      </c>
      <c r="H22" s="181">
        <f>IF(G22="","",G22-G22*COMPASS!$U$17)</f>
        <v>6.3494999999999999</v>
      </c>
    </row>
    <row r="23" spans="1:8" ht="14.85" customHeight="1">
      <c r="A23" s="342" t="s">
        <v>7170</v>
      </c>
      <c r="B23" s="376" t="s">
        <v>571</v>
      </c>
      <c r="C23" s="343" t="s">
        <v>7171</v>
      </c>
      <c r="D23" s="316" t="s">
        <v>7172</v>
      </c>
      <c r="E23" s="392">
        <v>1</v>
      </c>
      <c r="F23" s="384" t="s">
        <v>7911</v>
      </c>
      <c r="G23" s="461">
        <v>1.3588949999999997</v>
      </c>
      <c r="H23" s="181">
        <f>IF(G23="","",G23-G23*COMPASS!$U$17)</f>
        <v>1.3588949999999997</v>
      </c>
    </row>
    <row r="24" spans="1:8" ht="14.85" customHeight="1">
      <c r="A24" s="342" t="s">
        <v>7173</v>
      </c>
      <c r="B24" s="376" t="s">
        <v>571</v>
      </c>
      <c r="C24" s="343" t="s">
        <v>7174</v>
      </c>
      <c r="D24" s="316" t="s">
        <v>7175</v>
      </c>
      <c r="E24" s="392">
        <v>1</v>
      </c>
      <c r="F24" s="384" t="s">
        <v>7911</v>
      </c>
      <c r="G24" s="461">
        <v>1.8614999999999999</v>
      </c>
      <c r="H24" s="181">
        <f>IF(G24="","",G24-G24*COMPASS!$U$17)</f>
        <v>1.8614999999999999</v>
      </c>
    </row>
    <row r="25" spans="1:8" ht="14.85" customHeight="1">
      <c r="A25" s="342" t="s">
        <v>7176</v>
      </c>
      <c r="B25" s="376" t="s">
        <v>571</v>
      </c>
      <c r="C25" s="343" t="s">
        <v>7177</v>
      </c>
      <c r="D25" s="316" t="s">
        <v>7178</v>
      </c>
      <c r="E25" s="392">
        <v>1</v>
      </c>
      <c r="F25" s="384" t="s">
        <v>7911</v>
      </c>
      <c r="G25" s="461">
        <v>2.9835000000000003</v>
      </c>
      <c r="H25" s="181">
        <f>IF(G25="","",G25-G25*COMPASS!$U$17)</f>
        <v>2.9835000000000003</v>
      </c>
    </row>
    <row r="26" spans="1:8" ht="14.85" customHeight="1">
      <c r="A26" s="342" t="s">
        <v>7179</v>
      </c>
      <c r="B26" s="376" t="s">
        <v>571</v>
      </c>
      <c r="C26" s="343" t="s">
        <v>7180</v>
      </c>
      <c r="D26" s="316" t="s">
        <v>7181</v>
      </c>
      <c r="E26" s="392">
        <v>1</v>
      </c>
      <c r="F26" s="384" t="s">
        <v>7911</v>
      </c>
      <c r="G26" s="461">
        <v>4.1054999999999993</v>
      </c>
      <c r="H26" s="181">
        <f>IF(G26="","",G26-G26*COMPASS!$U$17)</f>
        <v>4.1054999999999993</v>
      </c>
    </row>
    <row r="27" spans="1:8" ht="14.85" customHeight="1">
      <c r="A27" s="342" t="s">
        <v>7182</v>
      </c>
      <c r="B27" s="376" t="s">
        <v>571</v>
      </c>
      <c r="C27" s="343" t="s">
        <v>7183</v>
      </c>
      <c r="D27" s="316" t="s">
        <v>7184</v>
      </c>
      <c r="E27" s="392">
        <v>1</v>
      </c>
      <c r="F27" s="384" t="s">
        <v>7911</v>
      </c>
      <c r="G27" s="461">
        <v>6.3494999999999999</v>
      </c>
      <c r="H27" s="181">
        <f>IF(G27="","",G27-G27*COMPASS!$U$17)</f>
        <v>6.3494999999999999</v>
      </c>
    </row>
    <row r="28" spans="1:8" ht="14.85" customHeight="1">
      <c r="A28" s="342" t="s">
        <v>7185</v>
      </c>
      <c r="B28" s="376" t="s">
        <v>571</v>
      </c>
      <c r="C28" s="343" t="s">
        <v>7186</v>
      </c>
      <c r="D28" s="316" t="s">
        <v>7187</v>
      </c>
      <c r="E28" s="392">
        <v>1</v>
      </c>
      <c r="F28" s="384" t="s">
        <v>7911</v>
      </c>
      <c r="G28" s="461">
        <v>1.3588949999999997</v>
      </c>
      <c r="H28" s="181">
        <f>IF(G28="","",G28-G28*COMPASS!$U$17)</f>
        <v>1.3588949999999997</v>
      </c>
    </row>
    <row r="29" spans="1:8" ht="14.85" customHeight="1">
      <c r="A29" s="342" t="s">
        <v>7188</v>
      </c>
      <c r="B29" s="376" t="s">
        <v>571</v>
      </c>
      <c r="C29" s="343" t="s">
        <v>7189</v>
      </c>
      <c r="D29" s="316" t="s">
        <v>7190</v>
      </c>
      <c r="E29" s="392">
        <v>1</v>
      </c>
      <c r="F29" s="384" t="s">
        <v>7911</v>
      </c>
      <c r="G29" s="461">
        <v>1.8614999999999999</v>
      </c>
      <c r="H29" s="181">
        <f>IF(G29="","",G29-G29*COMPASS!$U$17)</f>
        <v>1.8614999999999999</v>
      </c>
    </row>
    <row r="30" spans="1:8" ht="14.85" customHeight="1">
      <c r="A30" s="342" t="s">
        <v>7191</v>
      </c>
      <c r="B30" s="376" t="s">
        <v>571</v>
      </c>
      <c r="C30" s="343" t="s">
        <v>7192</v>
      </c>
      <c r="D30" s="316" t="s">
        <v>7193</v>
      </c>
      <c r="E30" s="392">
        <v>1</v>
      </c>
      <c r="F30" s="384" t="s">
        <v>7911</v>
      </c>
      <c r="G30" s="461">
        <v>2.9835000000000003</v>
      </c>
      <c r="H30" s="181">
        <f>IF(G30="","",G30-G30*COMPASS!$U$17)</f>
        <v>2.9835000000000003</v>
      </c>
    </row>
    <row r="31" spans="1:8" ht="14.85" customHeight="1">
      <c r="A31" s="342" t="s">
        <v>7194</v>
      </c>
      <c r="B31" s="376" t="s">
        <v>571</v>
      </c>
      <c r="C31" s="343" t="s">
        <v>7195</v>
      </c>
      <c r="D31" s="316" t="s">
        <v>7196</v>
      </c>
      <c r="E31" s="392">
        <v>1</v>
      </c>
      <c r="F31" s="384" t="s">
        <v>7911</v>
      </c>
      <c r="G31" s="461">
        <v>4.1054999999999993</v>
      </c>
      <c r="H31" s="181">
        <f>IF(G31="","",G31-G31*COMPASS!$U$17)</f>
        <v>4.1054999999999993</v>
      </c>
    </row>
    <row r="32" spans="1:8" ht="14.85" customHeight="1">
      <c r="A32" s="342" t="s">
        <v>7197</v>
      </c>
      <c r="B32" s="376" t="s">
        <v>571</v>
      </c>
      <c r="C32" s="343" t="s">
        <v>7198</v>
      </c>
      <c r="D32" s="316" t="s">
        <v>7199</v>
      </c>
      <c r="E32" s="392">
        <v>1</v>
      </c>
      <c r="F32" s="384" t="s">
        <v>7911</v>
      </c>
      <c r="G32" s="461">
        <v>6.3494999999999999</v>
      </c>
      <c r="H32" s="181">
        <f>IF(G32="","",G32-G32*COMPASS!$U$17)</f>
        <v>6.3494999999999999</v>
      </c>
    </row>
    <row r="33" spans="1:8" ht="14.85" customHeight="1">
      <c r="A33" s="342" t="s">
        <v>7200</v>
      </c>
      <c r="B33" s="376" t="s">
        <v>571</v>
      </c>
      <c r="C33" s="343" t="s">
        <v>7201</v>
      </c>
      <c r="D33" s="316" t="s">
        <v>7202</v>
      </c>
      <c r="E33" s="392">
        <v>1</v>
      </c>
      <c r="F33" s="384" t="s">
        <v>7911</v>
      </c>
      <c r="G33" s="461">
        <v>1.3588949999999997</v>
      </c>
      <c r="H33" s="181">
        <f>IF(G33="","",G33-G33*COMPASS!$U$17)</f>
        <v>1.3588949999999997</v>
      </c>
    </row>
    <row r="34" spans="1:8" ht="14.85" customHeight="1">
      <c r="A34" s="342" t="s">
        <v>7203</v>
      </c>
      <c r="B34" s="376" t="s">
        <v>571</v>
      </c>
      <c r="C34" s="343" t="s">
        <v>7204</v>
      </c>
      <c r="D34" s="316" t="s">
        <v>7205</v>
      </c>
      <c r="E34" s="392">
        <v>1</v>
      </c>
      <c r="F34" s="384" t="s">
        <v>7911</v>
      </c>
      <c r="G34" s="461">
        <v>1.8614999999999999</v>
      </c>
      <c r="H34" s="181">
        <f>IF(G34="","",G34-G34*COMPASS!$U$17)</f>
        <v>1.8614999999999999</v>
      </c>
    </row>
    <row r="35" spans="1:8" ht="14.85" customHeight="1">
      <c r="A35" s="342" t="s">
        <v>7206</v>
      </c>
      <c r="B35" s="376" t="s">
        <v>571</v>
      </c>
      <c r="C35" s="343" t="s">
        <v>7207</v>
      </c>
      <c r="D35" s="316" t="s">
        <v>7208</v>
      </c>
      <c r="E35" s="392">
        <v>1</v>
      </c>
      <c r="F35" s="384" t="s">
        <v>7911</v>
      </c>
      <c r="G35" s="461">
        <v>2.9835000000000003</v>
      </c>
      <c r="H35" s="181">
        <f>IF(G35="","",G35-G35*COMPASS!$U$17)</f>
        <v>2.9835000000000003</v>
      </c>
    </row>
    <row r="36" spans="1:8" ht="14.85" customHeight="1">
      <c r="A36" s="342" t="s">
        <v>7209</v>
      </c>
      <c r="B36" s="376" t="s">
        <v>571</v>
      </c>
      <c r="C36" s="343" t="s">
        <v>7210</v>
      </c>
      <c r="D36" s="316" t="s">
        <v>7211</v>
      </c>
      <c r="E36" s="392">
        <v>1</v>
      </c>
      <c r="F36" s="384" t="s">
        <v>7911</v>
      </c>
      <c r="G36" s="461">
        <v>4.1054999999999993</v>
      </c>
      <c r="H36" s="181">
        <f>IF(G36="","",G36-G36*COMPASS!$U$17)</f>
        <v>4.1054999999999993</v>
      </c>
    </row>
    <row r="37" spans="1:8" ht="14.85" customHeight="1">
      <c r="A37" s="342" t="s">
        <v>7212</v>
      </c>
      <c r="B37" s="376" t="s">
        <v>571</v>
      </c>
      <c r="C37" s="343" t="s">
        <v>7213</v>
      </c>
      <c r="D37" s="316" t="s">
        <v>7214</v>
      </c>
      <c r="E37" s="392">
        <v>1</v>
      </c>
      <c r="F37" s="384" t="s">
        <v>7911</v>
      </c>
      <c r="G37" s="461">
        <v>6.3494999999999999</v>
      </c>
      <c r="H37" s="181">
        <f>IF(G37="","",G37-G37*COMPASS!$U$17)</f>
        <v>6.3494999999999999</v>
      </c>
    </row>
    <row r="38" spans="1:8" ht="14.85" customHeight="1">
      <c r="A38" s="355" t="s">
        <v>7215</v>
      </c>
      <c r="B38" s="381"/>
      <c r="C38" s="356"/>
      <c r="D38" s="396"/>
      <c r="E38" s="391"/>
      <c r="F38" s="391"/>
      <c r="G38" s="394"/>
      <c r="H38" s="181" t="str">
        <f>IF(G38="","",G38-G38*COMPASS!$U$17)</f>
        <v/>
      </c>
    </row>
    <row r="39" spans="1:8" ht="14.85" customHeight="1">
      <c r="A39" s="342" t="s">
        <v>7216</v>
      </c>
      <c r="B39" s="376" t="s">
        <v>571</v>
      </c>
      <c r="C39" s="343" t="s">
        <v>7217</v>
      </c>
      <c r="D39" s="316" t="s">
        <v>7218</v>
      </c>
      <c r="E39" s="392">
        <v>1</v>
      </c>
      <c r="F39" s="384" t="s">
        <v>7911</v>
      </c>
      <c r="G39" s="461">
        <v>176.76599999999996</v>
      </c>
      <c r="H39" s="181">
        <f>IF(G39="","",G39-G39*COMPASS!$U$17)</f>
        <v>176.76599999999996</v>
      </c>
    </row>
    <row r="40" spans="1:8" ht="14.85" customHeight="1">
      <c r="A40" s="342" t="s">
        <v>7219</v>
      </c>
      <c r="B40" s="376" t="s">
        <v>571</v>
      </c>
      <c r="C40" s="343" t="s">
        <v>7220</v>
      </c>
      <c r="D40" s="316" t="s">
        <v>7221</v>
      </c>
      <c r="E40" s="392">
        <v>1</v>
      </c>
      <c r="F40" s="384" t="s">
        <v>7911</v>
      </c>
      <c r="G40" s="461">
        <v>5.425991999999999</v>
      </c>
      <c r="H40" s="181">
        <f>IF(G40="","",G40-G40*COMPASS!$U$17)</f>
        <v>5.425991999999999</v>
      </c>
    </row>
    <row r="41" spans="1:8" ht="14.85" customHeight="1">
      <c r="A41" s="342" t="s">
        <v>7681</v>
      </c>
      <c r="B41" s="376" t="s">
        <v>571</v>
      </c>
      <c r="C41" s="343"/>
      <c r="D41" s="316" t="s">
        <v>7682</v>
      </c>
      <c r="E41" s="392">
        <v>1</v>
      </c>
      <c r="F41" s="384" t="s">
        <v>7911</v>
      </c>
      <c r="G41" s="461" t="s">
        <v>3322</v>
      </c>
      <c r="H41" s="181" t="e">
        <f>IF(G41="","",G41-G41*COMPASS!$U$17)</f>
        <v>#VALUE!</v>
      </c>
    </row>
    <row r="42" spans="1:8" ht="14.85" customHeight="1">
      <c r="A42" s="355" t="s">
        <v>7222</v>
      </c>
      <c r="B42" s="381"/>
      <c r="C42" s="356"/>
      <c r="D42" s="397"/>
      <c r="E42" s="391"/>
      <c r="F42" s="391"/>
      <c r="G42" s="394"/>
      <c r="H42" s="181" t="str">
        <f>IF(G42="","",G42-G42*COMPASS!$U$17)</f>
        <v/>
      </c>
    </row>
    <row r="43" spans="1:8" ht="14.85" customHeight="1">
      <c r="A43" s="342" t="s">
        <v>7223</v>
      </c>
      <c r="B43" s="376" t="s">
        <v>571</v>
      </c>
      <c r="C43" s="343" t="s">
        <v>7224</v>
      </c>
      <c r="D43" s="316" t="s">
        <v>7225</v>
      </c>
      <c r="E43" s="392">
        <v>1</v>
      </c>
      <c r="F43" s="384" t="s">
        <v>7911</v>
      </c>
      <c r="G43" s="461">
        <v>2.4031199999999999</v>
      </c>
      <c r="H43" s="181">
        <f>IF(G43="","",G43-G43*COMPASS!$U$17)</f>
        <v>2.4031199999999999</v>
      </c>
    </row>
    <row r="44" spans="1:8" ht="14.85" customHeight="1">
      <c r="A44" s="342" t="s">
        <v>7226</v>
      </c>
      <c r="B44" s="376" t="s">
        <v>571</v>
      </c>
      <c r="C44" s="343" t="s">
        <v>7227</v>
      </c>
      <c r="D44" s="316" t="s">
        <v>7228</v>
      </c>
      <c r="E44" s="392">
        <v>1</v>
      </c>
      <c r="F44" s="384" t="s">
        <v>7911</v>
      </c>
      <c r="G44" s="461">
        <v>3.1619999999999999</v>
      </c>
      <c r="H44" s="181">
        <f>IF(G44="","",G44-G44*COMPASS!$U$17)</f>
        <v>3.1619999999999999</v>
      </c>
    </row>
    <row r="45" spans="1:8" ht="14.85" customHeight="1">
      <c r="A45" s="342" t="s">
        <v>7229</v>
      </c>
      <c r="B45" s="376" t="s">
        <v>571</v>
      </c>
      <c r="C45" s="343" t="s">
        <v>7230</v>
      </c>
      <c r="D45" s="316" t="s">
        <v>7231</v>
      </c>
      <c r="E45" s="392">
        <v>1</v>
      </c>
      <c r="F45" s="384" t="s">
        <v>7911</v>
      </c>
      <c r="G45" s="461">
        <v>4.5135000000000005</v>
      </c>
      <c r="H45" s="181">
        <f>IF(G45="","",G45-G45*COMPASS!$U$17)</f>
        <v>4.5135000000000005</v>
      </c>
    </row>
    <row r="46" spans="1:8" ht="14.85" customHeight="1">
      <c r="A46" s="342" t="s">
        <v>7232</v>
      </c>
      <c r="B46" s="376" t="s">
        <v>571</v>
      </c>
      <c r="C46" s="343" t="s">
        <v>7233</v>
      </c>
      <c r="D46" s="316" t="s">
        <v>7234</v>
      </c>
      <c r="E46" s="392">
        <v>1</v>
      </c>
      <c r="F46" s="384" t="s">
        <v>7911</v>
      </c>
      <c r="G46" s="461">
        <v>5.8649999999999993</v>
      </c>
      <c r="H46" s="181">
        <f>IF(G46="","",G46-G46*COMPASS!$U$17)</f>
        <v>5.8649999999999993</v>
      </c>
    </row>
    <row r="47" spans="1:8" ht="14.85" customHeight="1">
      <c r="A47" s="342" t="s">
        <v>7235</v>
      </c>
      <c r="B47" s="376" t="s">
        <v>571</v>
      </c>
      <c r="C47" s="343" t="s">
        <v>7236</v>
      </c>
      <c r="D47" s="316" t="s">
        <v>7237</v>
      </c>
      <c r="E47" s="392">
        <v>1</v>
      </c>
      <c r="F47" s="384" t="s">
        <v>7911</v>
      </c>
      <c r="G47" s="461">
        <v>8.5680000000000014</v>
      </c>
      <c r="H47" s="181">
        <f>IF(G47="","",G47-G47*COMPASS!$U$17)</f>
        <v>8.5680000000000014</v>
      </c>
    </row>
    <row r="48" spans="1:8" ht="14.85" customHeight="1">
      <c r="A48" s="342" t="s">
        <v>7238</v>
      </c>
      <c r="B48" s="376" t="s">
        <v>571</v>
      </c>
      <c r="C48" s="343" t="s">
        <v>7239</v>
      </c>
      <c r="D48" s="316" t="s">
        <v>7240</v>
      </c>
      <c r="E48" s="392">
        <v>1</v>
      </c>
      <c r="F48" s="384" t="s">
        <v>7911</v>
      </c>
      <c r="G48" s="461">
        <v>15.325500000000002</v>
      </c>
      <c r="H48" s="181">
        <f>IF(G48="","",G48-G48*COMPASS!$U$17)</f>
        <v>15.325500000000002</v>
      </c>
    </row>
    <row r="49" spans="1:8" ht="14.85" customHeight="1">
      <c r="A49" s="355" t="s">
        <v>7241</v>
      </c>
      <c r="B49" s="381"/>
      <c r="C49" s="356"/>
      <c r="D49" s="397"/>
      <c r="E49" s="391"/>
      <c r="F49" s="391"/>
      <c r="G49" s="394"/>
      <c r="H49" s="181" t="str">
        <f>IF(G49="","",G49-G49*COMPASS!$U$17)</f>
        <v/>
      </c>
    </row>
    <row r="50" spans="1:8" ht="14.85" customHeight="1">
      <c r="A50" s="342" t="s">
        <v>7242</v>
      </c>
      <c r="B50" s="376" t="s">
        <v>467</v>
      </c>
      <c r="C50" s="343" t="s">
        <v>7243</v>
      </c>
      <c r="D50" s="316" t="s">
        <v>7244</v>
      </c>
      <c r="E50" s="392">
        <v>1</v>
      </c>
      <c r="F50" s="384"/>
      <c r="G50" s="462">
        <v>149.35095000000001</v>
      </c>
      <c r="H50" s="181">
        <f>IF(G50="","",G50-G50*COMPASS!$U$17)</f>
        <v>149.35095000000001</v>
      </c>
    </row>
    <row r="51" spans="1:8" ht="14.85" customHeight="1">
      <c r="A51" s="342" t="s">
        <v>7245</v>
      </c>
      <c r="B51" s="376" t="s">
        <v>571</v>
      </c>
      <c r="C51" s="343" t="s">
        <v>7246</v>
      </c>
      <c r="D51" s="316" t="s">
        <v>7247</v>
      </c>
      <c r="E51" s="392">
        <v>1</v>
      </c>
      <c r="F51" s="384"/>
      <c r="G51" s="462">
        <v>4.57</v>
      </c>
      <c r="H51" s="181">
        <f>IF(G51="","",G51-G51*COMPASS!$U$17)</f>
        <v>4.57</v>
      </c>
    </row>
    <row r="52" spans="1:8" ht="14.85" customHeight="1">
      <c r="A52" s="460" t="s">
        <v>7248</v>
      </c>
      <c r="B52" s="376" t="s">
        <v>571</v>
      </c>
      <c r="C52" s="382" t="s">
        <v>7249</v>
      </c>
      <c r="D52" s="316" t="s">
        <v>7250</v>
      </c>
      <c r="E52" s="392">
        <v>1</v>
      </c>
      <c r="F52" s="384"/>
      <c r="G52" s="462">
        <v>4.4607915</v>
      </c>
      <c r="H52" s="181">
        <f>IF(G52="","",G52-G52*COMPASS!$U$17)</f>
        <v>4.4607915</v>
      </c>
    </row>
    <row r="53" spans="1:8" ht="14.85" customHeight="1">
      <c r="A53" s="460" t="s">
        <v>7251</v>
      </c>
      <c r="B53" s="376" t="s">
        <v>467</v>
      </c>
      <c r="C53" s="382" t="s">
        <v>7252</v>
      </c>
      <c r="D53" s="316" t="s">
        <v>7253</v>
      </c>
      <c r="E53" s="392">
        <v>1</v>
      </c>
      <c r="F53" s="385"/>
      <c r="G53" s="462">
        <v>4.4607915</v>
      </c>
      <c r="H53" s="181">
        <f>IF(G53="","",G53-G53*COMPASS!$U$17)</f>
        <v>4.4607915</v>
      </c>
    </row>
    <row r="54" spans="1:8" ht="14.85" customHeight="1">
      <c r="A54" s="355" t="s">
        <v>7254</v>
      </c>
      <c r="B54" s="381"/>
      <c r="C54" s="356"/>
      <c r="D54" s="397"/>
      <c r="E54" s="391"/>
      <c r="F54" s="391"/>
      <c r="G54" s="394"/>
      <c r="H54" s="181" t="str">
        <f>IF(G54="","",G54-G54*COMPASS!$U$17)</f>
        <v/>
      </c>
    </row>
    <row r="55" spans="1:8" ht="14.85" customHeight="1">
      <c r="A55" s="342" t="s">
        <v>7255</v>
      </c>
      <c r="B55" s="376" t="s">
        <v>467</v>
      </c>
      <c r="C55" s="343" t="s">
        <v>7256</v>
      </c>
      <c r="D55" s="316" t="s">
        <v>7257</v>
      </c>
      <c r="E55" s="392">
        <v>1</v>
      </c>
      <c r="F55" s="384"/>
      <c r="G55" s="462">
        <v>3.4302599999999996</v>
      </c>
      <c r="H55" s="181">
        <f>IF(G55="","",G55-G55*COMPASS!$U$17)</f>
        <v>3.4302599999999996</v>
      </c>
    </row>
    <row r="56" spans="1:8" ht="14.85" customHeight="1">
      <c r="A56" s="342" t="s">
        <v>7258</v>
      </c>
      <c r="B56" s="376" t="s">
        <v>467</v>
      </c>
      <c r="C56" s="343" t="s">
        <v>7259</v>
      </c>
      <c r="D56" s="316" t="s">
        <v>7260</v>
      </c>
      <c r="E56" s="392">
        <v>1</v>
      </c>
      <c r="F56" s="384"/>
      <c r="G56" s="462">
        <v>6.7100699999999991</v>
      </c>
      <c r="H56" s="181">
        <f>IF(G56="","",G56-G56*COMPASS!$U$17)</f>
        <v>6.7100699999999991</v>
      </c>
    </row>
    <row r="57" spans="1:8" ht="14.85" customHeight="1">
      <c r="A57" s="342" t="s">
        <v>7261</v>
      </c>
      <c r="B57" s="376" t="s">
        <v>467</v>
      </c>
      <c r="C57" s="343" t="s">
        <v>7262</v>
      </c>
      <c r="D57" s="316" t="s">
        <v>7263</v>
      </c>
      <c r="E57" s="392">
        <v>1</v>
      </c>
      <c r="F57" s="384"/>
      <c r="G57" s="462">
        <v>9.3880800000000004</v>
      </c>
      <c r="H57" s="181">
        <f>IF(G57="","",G57-G57*COMPASS!$U$17)</f>
        <v>9.3880800000000004</v>
      </c>
    </row>
    <row r="58" spans="1:8" ht="14.85" customHeight="1">
      <c r="A58" s="355" t="s">
        <v>7264</v>
      </c>
      <c r="B58" s="381"/>
      <c r="C58" s="356"/>
      <c r="D58" s="397"/>
      <c r="E58" s="391"/>
      <c r="F58" s="391"/>
      <c r="G58" s="394"/>
      <c r="H58" s="181" t="str">
        <f>IF(G58="","",G58-G58*COMPASS!$U$17)</f>
        <v/>
      </c>
    </row>
    <row r="59" spans="1:8" ht="14.85" customHeight="1">
      <c r="A59" s="342" t="s">
        <v>7265</v>
      </c>
      <c r="B59" s="376" t="s">
        <v>467</v>
      </c>
      <c r="C59" s="343" t="s">
        <v>7266</v>
      </c>
      <c r="D59" s="316" t="s">
        <v>7267</v>
      </c>
      <c r="E59" s="392">
        <v>1</v>
      </c>
      <c r="F59" s="384"/>
      <c r="G59" s="462">
        <v>3.4302599999999996</v>
      </c>
      <c r="H59" s="181">
        <f>IF(G59="","",G59-G59*COMPASS!$U$17)</f>
        <v>3.4302599999999996</v>
      </c>
    </row>
    <row r="60" spans="1:8" ht="14.85" customHeight="1">
      <c r="A60" s="342" t="s">
        <v>7268</v>
      </c>
      <c r="B60" s="376" t="s">
        <v>467</v>
      </c>
      <c r="C60" s="343" t="s">
        <v>7269</v>
      </c>
      <c r="D60" s="316" t="s">
        <v>7270</v>
      </c>
      <c r="E60" s="392">
        <v>1</v>
      </c>
      <c r="F60" s="384"/>
      <c r="G60" s="462">
        <v>6.7100699999999991</v>
      </c>
      <c r="H60" s="181">
        <f>IF(G60="","",G60-G60*COMPASS!$U$17)</f>
        <v>6.7100699999999991</v>
      </c>
    </row>
    <row r="61" spans="1:8" ht="14.85" customHeight="1">
      <c r="A61" s="342" t="s">
        <v>7271</v>
      </c>
      <c r="B61" s="376" t="s">
        <v>467</v>
      </c>
      <c r="C61" s="343" t="s">
        <v>7272</v>
      </c>
      <c r="D61" s="316" t="s">
        <v>7273</v>
      </c>
      <c r="E61" s="392">
        <v>1</v>
      </c>
      <c r="F61" s="384"/>
      <c r="G61" s="462">
        <v>9.3880800000000004</v>
      </c>
      <c r="H61" s="181">
        <f>IF(G61="","",G61-G61*COMPASS!$U$17)</f>
        <v>9.3880800000000004</v>
      </c>
    </row>
    <row r="62" spans="1:8" ht="14.85" customHeight="1">
      <c r="A62" s="342" t="s">
        <v>7274</v>
      </c>
      <c r="B62" s="376" t="s">
        <v>467</v>
      </c>
      <c r="C62" s="343" t="s">
        <v>7275</v>
      </c>
      <c r="D62" s="316" t="s">
        <v>7276</v>
      </c>
      <c r="E62" s="392">
        <v>1</v>
      </c>
      <c r="F62" s="384"/>
      <c r="G62" s="462">
        <v>3.4302599999999996</v>
      </c>
      <c r="H62" s="181">
        <f>IF(G62="","",G62-G62*COMPASS!$U$17)</f>
        <v>3.4302599999999996</v>
      </c>
    </row>
    <row r="63" spans="1:8" ht="14.85" customHeight="1">
      <c r="A63" s="342" t="s">
        <v>7277</v>
      </c>
      <c r="B63" s="376" t="s">
        <v>467</v>
      </c>
      <c r="C63" s="343" t="s">
        <v>7278</v>
      </c>
      <c r="D63" s="316" t="s">
        <v>7279</v>
      </c>
      <c r="E63" s="392">
        <v>1</v>
      </c>
      <c r="F63" s="384"/>
      <c r="G63" s="461">
        <v>4.24</v>
      </c>
      <c r="H63" s="181">
        <f>IF(G63="","",G63-G63*COMPASS!$U$17)</f>
        <v>4.24</v>
      </c>
    </row>
    <row r="64" spans="1:8" ht="14.85" customHeight="1">
      <c r="A64" s="342" t="s">
        <v>7280</v>
      </c>
      <c r="B64" s="376" t="s">
        <v>467</v>
      </c>
      <c r="C64" s="343" t="s">
        <v>7281</v>
      </c>
      <c r="D64" s="316" t="s">
        <v>7282</v>
      </c>
      <c r="E64" s="392">
        <v>1</v>
      </c>
      <c r="F64" s="384"/>
      <c r="G64" s="461">
        <v>6.03</v>
      </c>
      <c r="H64" s="181">
        <f>IF(G64="","",G64-G64*COMPASS!$U$17)</f>
        <v>6.03</v>
      </c>
    </row>
    <row r="65" spans="1:8" ht="14.85" customHeight="1">
      <c r="A65" s="342" t="s">
        <v>7283</v>
      </c>
      <c r="B65" s="376" t="s">
        <v>467</v>
      </c>
      <c r="C65" s="343" t="s">
        <v>7284</v>
      </c>
      <c r="D65" s="316" t="s">
        <v>7285</v>
      </c>
      <c r="E65" s="392">
        <v>1</v>
      </c>
      <c r="F65" s="384"/>
      <c r="G65" s="461">
        <v>6.7100699999999991</v>
      </c>
      <c r="H65" s="181">
        <f>IF(G65="","",G65-G65*COMPASS!$U$17)</f>
        <v>6.7100699999999991</v>
      </c>
    </row>
    <row r="66" spans="1:8" ht="14.85" customHeight="1">
      <c r="A66" s="342" t="s">
        <v>7286</v>
      </c>
      <c r="B66" s="376" t="s">
        <v>467</v>
      </c>
      <c r="C66" s="343" t="s">
        <v>7287</v>
      </c>
      <c r="D66" s="316" t="s">
        <v>7288</v>
      </c>
      <c r="E66" s="392">
        <v>1</v>
      </c>
      <c r="F66" s="384"/>
      <c r="G66" s="461">
        <v>9.3880800000000004</v>
      </c>
      <c r="H66" s="181">
        <f>IF(G66="","",G66-G66*COMPASS!$U$17)</f>
        <v>9.3880800000000004</v>
      </c>
    </row>
    <row r="67" spans="1:8" ht="14.85" customHeight="1">
      <c r="A67" s="342" t="s">
        <v>7289</v>
      </c>
      <c r="B67" s="376" t="s">
        <v>467</v>
      </c>
      <c r="C67" s="343" t="s">
        <v>7290</v>
      </c>
      <c r="D67" s="316" t="s">
        <v>7291</v>
      </c>
      <c r="E67" s="392">
        <v>1</v>
      </c>
      <c r="F67" s="384"/>
      <c r="G67" s="461">
        <v>3.4302599999999996</v>
      </c>
      <c r="H67" s="181">
        <f>IF(G67="","",G67-G67*COMPASS!$U$17)</f>
        <v>3.4302599999999996</v>
      </c>
    </row>
    <row r="68" spans="1:8" ht="14.85" customHeight="1">
      <c r="A68" s="342" t="s">
        <v>7292</v>
      </c>
      <c r="B68" s="376" t="s">
        <v>467</v>
      </c>
      <c r="C68" s="343" t="s">
        <v>7293</v>
      </c>
      <c r="D68" s="316" t="s">
        <v>7294</v>
      </c>
      <c r="E68" s="392">
        <v>1</v>
      </c>
      <c r="F68" s="384"/>
      <c r="G68" s="461">
        <v>6.7100699999999991</v>
      </c>
      <c r="H68" s="181">
        <f>IF(G68="","",G68-G68*COMPASS!$U$17)</f>
        <v>6.7100699999999991</v>
      </c>
    </row>
    <row r="69" spans="1:8" ht="14.85" customHeight="1">
      <c r="A69" s="342" t="s">
        <v>7295</v>
      </c>
      <c r="B69" s="376" t="s">
        <v>467</v>
      </c>
      <c r="C69" s="343" t="s">
        <v>7296</v>
      </c>
      <c r="D69" s="316" t="s">
        <v>7297</v>
      </c>
      <c r="E69" s="392">
        <v>1</v>
      </c>
      <c r="F69" s="384"/>
      <c r="G69" s="461">
        <v>9.3880800000000004</v>
      </c>
      <c r="H69" s="181">
        <f>IF(G69="","",G69-G69*COMPASS!$U$17)</f>
        <v>9.3880800000000004</v>
      </c>
    </row>
    <row r="70" spans="1:8" ht="14.85" customHeight="1">
      <c r="A70" s="342" t="s">
        <v>7298</v>
      </c>
      <c r="B70" s="376" t="s">
        <v>467</v>
      </c>
      <c r="C70" s="343" t="s">
        <v>7299</v>
      </c>
      <c r="D70" s="316" t="s">
        <v>7300</v>
      </c>
      <c r="E70" s="392">
        <v>1</v>
      </c>
      <c r="F70" s="384"/>
      <c r="G70" s="461">
        <v>3.4302599999999996</v>
      </c>
      <c r="H70" s="181">
        <f>IF(G70="","",G70-G70*COMPASS!$U$17)</f>
        <v>3.4302599999999996</v>
      </c>
    </row>
    <row r="71" spans="1:8" ht="14.85" customHeight="1">
      <c r="A71" s="342" t="s">
        <v>7301</v>
      </c>
      <c r="B71" s="376" t="s">
        <v>467</v>
      </c>
      <c r="C71" s="343" t="s">
        <v>7302</v>
      </c>
      <c r="D71" s="316" t="s">
        <v>7303</v>
      </c>
      <c r="E71" s="392">
        <v>1</v>
      </c>
      <c r="F71" s="384"/>
      <c r="G71" s="461">
        <v>4.24</v>
      </c>
      <c r="H71" s="181">
        <f>IF(G71="","",G71-G71*COMPASS!$U$17)</f>
        <v>4.24</v>
      </c>
    </row>
    <row r="72" spans="1:8" ht="14.85" customHeight="1">
      <c r="A72" s="342" t="s">
        <v>7304</v>
      </c>
      <c r="B72" s="376" t="s">
        <v>467</v>
      </c>
      <c r="C72" s="343" t="s">
        <v>7305</v>
      </c>
      <c r="D72" s="316" t="s">
        <v>7306</v>
      </c>
      <c r="E72" s="392">
        <v>1</v>
      </c>
      <c r="F72" s="384"/>
      <c r="G72" s="461">
        <v>6.03</v>
      </c>
      <c r="H72" s="181">
        <f>IF(G72="","",G72-G72*COMPASS!$U$17)</f>
        <v>6.03</v>
      </c>
    </row>
    <row r="73" spans="1:8" ht="14.85" customHeight="1">
      <c r="A73" s="342" t="s">
        <v>7307</v>
      </c>
      <c r="B73" s="376" t="s">
        <v>467</v>
      </c>
      <c r="C73" s="343" t="s">
        <v>7308</v>
      </c>
      <c r="D73" s="316" t="s">
        <v>7309</v>
      </c>
      <c r="E73" s="392">
        <v>1</v>
      </c>
      <c r="F73" s="384"/>
      <c r="G73" s="462">
        <v>6.7100699999999991</v>
      </c>
      <c r="H73" s="181">
        <f>IF(G73="","",G73-G73*COMPASS!$U$17)</f>
        <v>6.7100699999999991</v>
      </c>
    </row>
    <row r="74" spans="1:8" ht="14.85" customHeight="1">
      <c r="A74" s="342" t="s">
        <v>7310</v>
      </c>
      <c r="B74" s="376" t="s">
        <v>467</v>
      </c>
      <c r="C74" s="343" t="s">
        <v>7311</v>
      </c>
      <c r="D74" s="316" t="s">
        <v>7312</v>
      </c>
      <c r="E74" s="392">
        <v>1</v>
      </c>
      <c r="F74" s="384"/>
      <c r="G74" s="462">
        <v>9.3880800000000004</v>
      </c>
      <c r="H74" s="181">
        <f>IF(G74="","",G74-G74*COMPASS!$U$17)</f>
        <v>9.3880800000000004</v>
      </c>
    </row>
    <row r="75" spans="1:8" ht="14.85" customHeight="1">
      <c r="A75" s="355" t="s">
        <v>7313</v>
      </c>
      <c r="B75" s="381"/>
      <c r="C75" s="356"/>
      <c r="D75" s="397"/>
      <c r="E75" s="391"/>
      <c r="F75" s="391"/>
      <c r="G75" s="394"/>
      <c r="H75" s="181" t="str">
        <f>IF(G75="","",G75-G75*COMPASS!$U$17)</f>
        <v/>
      </c>
    </row>
    <row r="76" spans="1:8" ht="14.85" customHeight="1">
      <c r="A76" s="342" t="s">
        <v>7314</v>
      </c>
      <c r="B76" s="376" t="s">
        <v>467</v>
      </c>
      <c r="C76" s="343" t="s">
        <v>7315</v>
      </c>
      <c r="D76" s="316" t="s">
        <v>7316</v>
      </c>
      <c r="E76" s="392">
        <v>1</v>
      </c>
      <c r="F76" s="384"/>
      <c r="G76" s="462">
        <v>207.90660000000003</v>
      </c>
      <c r="H76" s="181">
        <f>IF(G76="","",G76-G76*COMPASS!$U$17)</f>
        <v>207.90660000000003</v>
      </c>
    </row>
    <row r="77" spans="1:8" ht="14.85" customHeight="1">
      <c r="A77" s="342" t="s">
        <v>7317</v>
      </c>
      <c r="B77" s="376" t="s">
        <v>467</v>
      </c>
      <c r="C77" s="343" t="s">
        <v>7318</v>
      </c>
      <c r="D77" s="316" t="s">
        <v>7319</v>
      </c>
      <c r="E77" s="392">
        <v>1</v>
      </c>
      <c r="F77" s="384"/>
      <c r="G77" s="462">
        <v>7.5650849999999981</v>
      </c>
      <c r="H77" s="181">
        <f>IF(G77="","",G77-G77*COMPASS!$U$17)</f>
        <v>7.5650849999999981</v>
      </c>
    </row>
    <row r="78" spans="1:8" ht="14.85" customHeight="1">
      <c r="A78" s="355" t="s">
        <v>7320</v>
      </c>
      <c r="B78" s="381"/>
      <c r="C78" s="356"/>
      <c r="D78" s="397"/>
      <c r="E78" s="391"/>
      <c r="F78" s="391"/>
      <c r="G78" s="394"/>
      <c r="H78" s="181" t="str">
        <f>IF(G78="","",G78-G78*COMPASS!$U$17)</f>
        <v/>
      </c>
    </row>
    <row r="79" spans="1:8" ht="14.85" customHeight="1">
      <c r="A79" s="342" t="s">
        <v>7321</v>
      </c>
      <c r="B79" s="376" t="s">
        <v>467</v>
      </c>
      <c r="C79" s="343" t="s">
        <v>7322</v>
      </c>
      <c r="D79" s="316" t="s">
        <v>7323</v>
      </c>
      <c r="E79" s="392">
        <v>1</v>
      </c>
      <c r="F79" s="384"/>
      <c r="G79" s="462">
        <v>7.9738499999999988</v>
      </c>
      <c r="H79" s="181">
        <f>IF(G79="","",G79-G79*COMPASS!$U$17)</f>
        <v>7.9738499999999988</v>
      </c>
    </row>
    <row r="80" spans="1:8" ht="14.85" customHeight="1">
      <c r="A80" s="342" t="s">
        <v>7324</v>
      </c>
      <c r="B80" s="376" t="s">
        <v>467</v>
      </c>
      <c r="C80" s="343" t="s">
        <v>7325</v>
      </c>
      <c r="D80" s="316" t="s">
        <v>7326</v>
      </c>
      <c r="E80" s="392">
        <v>1</v>
      </c>
      <c r="F80" s="384"/>
      <c r="G80" s="462">
        <v>9.568620000000001</v>
      </c>
      <c r="H80" s="181">
        <f>IF(G80="","",G80-G80*COMPASS!$U$17)</f>
        <v>9.568620000000001</v>
      </c>
    </row>
    <row r="81" spans="1:8" ht="14.85" customHeight="1">
      <c r="A81" s="342" t="s">
        <v>7327</v>
      </c>
      <c r="B81" s="376" t="s">
        <v>467</v>
      </c>
      <c r="C81" s="343" t="s">
        <v>7328</v>
      </c>
      <c r="D81" s="316" t="s">
        <v>7329</v>
      </c>
      <c r="E81" s="392">
        <v>1</v>
      </c>
      <c r="F81" s="384"/>
      <c r="G81" s="462">
        <v>14.7441</v>
      </c>
      <c r="H81" s="181">
        <f>IF(G81="","",G81-G81*COMPASS!$U$17)</f>
        <v>14.7441</v>
      </c>
    </row>
    <row r="82" spans="1:8" ht="14.85" customHeight="1">
      <c r="A82" s="342" t="s">
        <v>7330</v>
      </c>
      <c r="B82" s="376" t="s">
        <v>216</v>
      </c>
      <c r="C82" s="343" t="s">
        <v>7331</v>
      </c>
      <c r="D82" s="316" t="s">
        <v>7332</v>
      </c>
      <c r="E82" s="392">
        <v>1</v>
      </c>
      <c r="F82" s="384"/>
      <c r="G82" s="462">
        <v>26.93</v>
      </c>
      <c r="H82" s="181">
        <f>IF(G82="","",G82-G82*COMPASS!$U$17)</f>
        <v>26.93</v>
      </c>
    </row>
    <row r="83" spans="1:8" ht="14.85" customHeight="1">
      <c r="A83" s="355" t="s">
        <v>7333</v>
      </c>
      <c r="B83" s="381"/>
      <c r="C83" s="356"/>
      <c r="D83" s="397"/>
      <c r="E83" s="391"/>
      <c r="F83" s="391"/>
      <c r="G83" s="394"/>
      <c r="H83" s="181" t="str">
        <f>IF(G83="","",G83-G83*COMPASS!$U$17)</f>
        <v/>
      </c>
    </row>
    <row r="84" spans="1:8" ht="14.85" customHeight="1">
      <c r="A84" s="342" t="s">
        <v>7334</v>
      </c>
      <c r="B84" s="376" t="s">
        <v>571</v>
      </c>
      <c r="C84" s="343"/>
      <c r="D84" s="316" t="s">
        <v>7335</v>
      </c>
      <c r="E84" s="392">
        <v>500</v>
      </c>
      <c r="F84" s="385"/>
      <c r="G84" s="462" t="s">
        <v>3322</v>
      </c>
      <c r="H84" s="181" t="e">
        <f>IF(G84="","",G84-G84*COMPASS!$U$17)</f>
        <v>#VALUE!</v>
      </c>
    </row>
    <row r="85" spans="1:8" ht="14.85" customHeight="1">
      <c r="A85" s="342" t="s">
        <v>7336</v>
      </c>
      <c r="B85" s="376" t="s">
        <v>467</v>
      </c>
      <c r="C85" s="343" t="s">
        <v>7337</v>
      </c>
      <c r="D85" s="316" t="s">
        <v>7338</v>
      </c>
      <c r="E85" s="392">
        <v>1</v>
      </c>
      <c r="F85" s="384"/>
      <c r="G85" s="462">
        <v>9.678091499999999</v>
      </c>
      <c r="H85" s="181">
        <f>IF(G85="","",G85-G85*COMPASS!$U$17)</f>
        <v>9.678091499999999</v>
      </c>
    </row>
    <row r="86" spans="1:8" ht="14.85" customHeight="1">
      <c r="A86" s="355" t="s">
        <v>7339</v>
      </c>
      <c r="B86" s="381"/>
      <c r="C86" s="356"/>
      <c r="D86" s="397"/>
      <c r="E86" s="391"/>
      <c r="F86" s="391"/>
      <c r="G86" s="394"/>
      <c r="H86" s="181" t="str">
        <f>IF(G86="","",G86-G86*COMPASS!$U$17)</f>
        <v/>
      </c>
    </row>
    <row r="87" spans="1:8" ht="14.85" customHeight="1">
      <c r="A87" s="342" t="s">
        <v>7340</v>
      </c>
      <c r="B87" s="376" t="s">
        <v>467</v>
      </c>
      <c r="C87" s="343" t="s">
        <v>7341</v>
      </c>
      <c r="D87" s="316" t="s">
        <v>7342</v>
      </c>
      <c r="E87" s="392">
        <v>1</v>
      </c>
      <c r="F87" s="385"/>
      <c r="G87" s="462">
        <v>9.5599499999999988</v>
      </c>
      <c r="H87" s="181">
        <f>IF(G87="","",G87-G87*COMPASS!$U$17)</f>
        <v>9.5599499999999988</v>
      </c>
    </row>
    <row r="88" spans="1:8" ht="14.85" customHeight="1">
      <c r="A88" s="342" t="s">
        <v>7343</v>
      </c>
      <c r="B88" s="376" t="s">
        <v>467</v>
      </c>
      <c r="C88" s="343" t="s">
        <v>7344</v>
      </c>
      <c r="D88" s="316" t="s">
        <v>7345</v>
      </c>
      <c r="E88" s="392">
        <v>1</v>
      </c>
      <c r="F88" s="385"/>
      <c r="G88" s="462">
        <v>13.90005</v>
      </c>
      <c r="H88" s="181">
        <f>IF(G88="","",G88-G88*COMPASS!$U$17)</f>
        <v>13.90005</v>
      </c>
    </row>
    <row r="89" spans="1:8" ht="14.85" customHeight="1">
      <c r="A89" s="342" t="s">
        <v>7346</v>
      </c>
      <c r="B89" s="376" t="s">
        <v>467</v>
      </c>
      <c r="C89" s="343" t="s">
        <v>7347</v>
      </c>
      <c r="D89" s="316" t="s">
        <v>7348</v>
      </c>
      <c r="E89" s="392">
        <v>1</v>
      </c>
      <c r="F89" s="385"/>
      <c r="G89" s="462">
        <v>17.360399999999998</v>
      </c>
      <c r="H89" s="181">
        <f>IF(G89="","",G89-G89*COMPASS!$U$17)</f>
        <v>17.360399999999998</v>
      </c>
    </row>
    <row r="90" spans="1:8" ht="14.85" customHeight="1">
      <c r="A90" s="342" t="s">
        <v>7349</v>
      </c>
      <c r="B90" s="376" t="s">
        <v>467</v>
      </c>
      <c r="C90" s="343" t="s">
        <v>7350</v>
      </c>
      <c r="D90" s="316" t="s">
        <v>7351</v>
      </c>
      <c r="E90" s="392">
        <v>1</v>
      </c>
      <c r="F90" s="385"/>
      <c r="G90" s="462">
        <v>25.51275</v>
      </c>
      <c r="H90" s="181">
        <f>IF(G90="","",G90-G90*COMPASS!$U$17)</f>
        <v>25.51275</v>
      </c>
    </row>
    <row r="91" spans="1:8" ht="14.85" customHeight="1">
      <c r="A91" s="342" t="s">
        <v>7352</v>
      </c>
      <c r="B91" s="376" t="s">
        <v>4461</v>
      </c>
      <c r="C91" s="343" t="s">
        <v>7353</v>
      </c>
      <c r="D91" s="316" t="s">
        <v>7354</v>
      </c>
      <c r="E91" s="392">
        <v>1</v>
      </c>
      <c r="F91" s="385"/>
      <c r="G91" s="462">
        <v>38.79</v>
      </c>
      <c r="H91" s="181">
        <f>IF(G91="","",G91-G91*COMPASS!$U$17)</f>
        <v>38.79</v>
      </c>
    </row>
    <row r="92" spans="1:8" ht="14.85" customHeight="1">
      <c r="A92" s="355" t="s">
        <v>7355</v>
      </c>
      <c r="B92" s="381"/>
      <c r="C92" s="356"/>
      <c r="D92" s="397"/>
      <c r="E92" s="391"/>
      <c r="F92" s="391"/>
      <c r="G92" s="394"/>
      <c r="H92" s="181" t="str">
        <f>IF(G92="","",G92-G92*COMPASS!$U$17)</f>
        <v/>
      </c>
    </row>
    <row r="93" spans="1:8" ht="14.85" customHeight="1">
      <c r="A93" s="342" t="s">
        <v>7356</v>
      </c>
      <c r="B93" s="376" t="s">
        <v>4461</v>
      </c>
      <c r="C93" s="343" t="s">
        <v>7357</v>
      </c>
      <c r="D93" s="316" t="s">
        <v>7358</v>
      </c>
      <c r="E93" s="392">
        <v>1</v>
      </c>
      <c r="F93" s="403"/>
      <c r="G93" s="462">
        <v>9.9600000000000009</v>
      </c>
      <c r="H93" s="181">
        <f>IF(G93="","",G93-G93*COMPASS!$U$17)</f>
        <v>9.9600000000000009</v>
      </c>
    </row>
    <row r="94" spans="1:8" ht="14.85" customHeight="1">
      <c r="A94" s="342" t="s">
        <v>7359</v>
      </c>
      <c r="B94" s="376" t="s">
        <v>467</v>
      </c>
      <c r="C94" s="344" t="s">
        <v>7360</v>
      </c>
      <c r="D94" s="316" t="s">
        <v>7361</v>
      </c>
      <c r="E94" s="392">
        <v>1</v>
      </c>
      <c r="F94" s="403"/>
      <c r="G94" s="462">
        <v>14.112796499999998</v>
      </c>
      <c r="H94" s="181">
        <f>IF(G94="","",G94-G94*COMPASS!$U$17)</f>
        <v>14.112796499999998</v>
      </c>
    </row>
    <row r="95" spans="1:8" ht="14.85" customHeight="1">
      <c r="A95" s="355" t="s">
        <v>7362</v>
      </c>
      <c r="B95" s="381"/>
      <c r="C95" s="356"/>
      <c r="D95" s="397"/>
      <c r="E95" s="391"/>
      <c r="F95" s="391"/>
      <c r="G95" s="394"/>
      <c r="H95" s="181" t="str">
        <f>IF(G95="","",G95-G95*COMPASS!$U$17)</f>
        <v/>
      </c>
    </row>
    <row r="96" spans="1:8" ht="14.85" customHeight="1">
      <c r="A96" s="342" t="s">
        <v>7363</v>
      </c>
      <c r="B96" s="376" t="s">
        <v>467</v>
      </c>
      <c r="C96" s="343" t="s">
        <v>7364</v>
      </c>
      <c r="D96" s="316" t="s">
        <v>7365</v>
      </c>
      <c r="E96" s="392">
        <v>1</v>
      </c>
      <c r="F96" s="384"/>
      <c r="G96" s="462">
        <v>10.381049999999998</v>
      </c>
      <c r="H96" s="181">
        <f>IF(G96="","",G96-G96*COMPASS!$U$17)</f>
        <v>10.381049999999998</v>
      </c>
    </row>
    <row r="97" spans="1:8" ht="14.85" customHeight="1">
      <c r="A97" s="342" t="s">
        <v>7366</v>
      </c>
      <c r="B97" s="376" t="s">
        <v>467</v>
      </c>
      <c r="C97" s="343" t="s">
        <v>7367</v>
      </c>
      <c r="D97" s="316" t="s">
        <v>7368</v>
      </c>
      <c r="E97" s="392">
        <v>1</v>
      </c>
      <c r="F97" s="384"/>
      <c r="G97" s="462">
        <v>14.83437</v>
      </c>
      <c r="H97" s="181">
        <f>IF(G97="","",G97-G97*COMPASS!$U$17)</f>
        <v>14.83437</v>
      </c>
    </row>
    <row r="98" spans="1:8" ht="14.85" customHeight="1">
      <c r="A98" s="342" t="s">
        <v>7369</v>
      </c>
      <c r="B98" s="376" t="s">
        <v>467</v>
      </c>
      <c r="C98" s="343" t="s">
        <v>7370</v>
      </c>
      <c r="D98" s="316" t="s">
        <v>7371</v>
      </c>
      <c r="E98" s="392">
        <v>1</v>
      </c>
      <c r="F98" s="384"/>
      <c r="G98" s="462">
        <v>18.655799999999999</v>
      </c>
      <c r="H98" s="181">
        <f>IF(G98="","",G98-G98*COMPASS!$U$17)</f>
        <v>18.655799999999999</v>
      </c>
    </row>
    <row r="99" spans="1:8" ht="14.85" customHeight="1">
      <c r="A99" s="342" t="s">
        <v>7372</v>
      </c>
      <c r="B99" s="376" t="s">
        <v>467</v>
      </c>
      <c r="C99" s="343" t="s">
        <v>7373</v>
      </c>
      <c r="D99" s="316" t="s">
        <v>7374</v>
      </c>
      <c r="E99" s="392">
        <v>1</v>
      </c>
      <c r="F99" s="384"/>
      <c r="G99" s="462">
        <v>28.134149999999998</v>
      </c>
      <c r="H99" s="181">
        <f>IF(G99="","",G99-G99*COMPASS!$U$17)</f>
        <v>28.134149999999998</v>
      </c>
    </row>
    <row r="100" spans="1:8" ht="14.85" customHeight="1">
      <c r="A100" s="355" t="s">
        <v>7375</v>
      </c>
      <c r="B100" s="381"/>
      <c r="C100" s="356"/>
      <c r="D100" s="397"/>
      <c r="E100" s="391"/>
      <c r="F100" s="391"/>
      <c r="G100" s="394"/>
      <c r="H100" s="181" t="str">
        <f>IF(G100="","",G100-G100*COMPASS!$U$17)</f>
        <v/>
      </c>
    </row>
    <row r="101" spans="1:8" ht="14.85" customHeight="1">
      <c r="A101" s="342" t="s">
        <v>7376</v>
      </c>
      <c r="B101" s="383" t="s">
        <v>467</v>
      </c>
      <c r="C101" s="37" t="s">
        <v>7377</v>
      </c>
      <c r="D101" s="354" t="s">
        <v>7378</v>
      </c>
      <c r="E101" s="392">
        <v>1</v>
      </c>
      <c r="F101" s="384"/>
      <c r="G101" s="462">
        <v>101.06415</v>
      </c>
      <c r="H101" s="181">
        <f>IF(G101="","",G101-G101*COMPASS!$U$17)</f>
        <v>101.06415</v>
      </c>
    </row>
    <row r="102" spans="1:8" ht="14.85" customHeight="1">
      <c r="A102" s="342" t="s">
        <v>7379</v>
      </c>
      <c r="B102" s="383" t="s">
        <v>467</v>
      </c>
      <c r="C102" s="37" t="s">
        <v>7380</v>
      </c>
      <c r="D102" s="354" t="s">
        <v>7381</v>
      </c>
      <c r="E102" s="392">
        <v>1</v>
      </c>
      <c r="F102" s="384"/>
      <c r="G102" s="462">
        <v>145.66365000000002</v>
      </c>
      <c r="H102" s="181">
        <f>IF(G102="","",G102-G102*COMPASS!$U$17)</f>
        <v>145.66365000000002</v>
      </c>
    </row>
    <row r="103" spans="1:8" ht="14.85" customHeight="1">
      <c r="A103" s="355" t="s">
        <v>7382</v>
      </c>
      <c r="B103" s="381"/>
      <c r="C103" s="356"/>
      <c r="D103" s="397"/>
      <c r="E103" s="391"/>
      <c r="F103" s="391"/>
      <c r="G103" s="394"/>
      <c r="H103" s="181" t="str">
        <f>IF(G103="","",G103-G103*COMPASS!$U$17)</f>
        <v/>
      </c>
    </row>
    <row r="104" spans="1:8" ht="14.85" customHeight="1">
      <c r="A104" s="342" t="s">
        <v>7383</v>
      </c>
      <c r="B104" s="376" t="s">
        <v>467</v>
      </c>
      <c r="C104" s="343" t="s">
        <v>7383</v>
      </c>
      <c r="D104" s="354" t="s">
        <v>8386</v>
      </c>
      <c r="E104" s="392">
        <v>1</v>
      </c>
      <c r="F104" s="384"/>
      <c r="G104" s="462">
        <v>68.66640000000001</v>
      </c>
      <c r="H104" s="181">
        <f>IF(G104="","",G104-G104*COMPASS!$U$17)</f>
        <v>68.66640000000001</v>
      </c>
    </row>
    <row r="105" spans="1:8" ht="14.85" customHeight="1">
      <c r="A105" s="355" t="s">
        <v>277</v>
      </c>
      <c r="B105" s="381"/>
      <c r="C105" s="356"/>
      <c r="D105" s="397"/>
      <c r="E105" s="391"/>
      <c r="F105" s="391"/>
      <c r="G105" s="394"/>
      <c r="H105" s="181" t="str">
        <f>IF(G105="","",G105-G105*COMPASS!$U$17)</f>
        <v/>
      </c>
    </row>
    <row r="106" spans="1:8" ht="14.85" customHeight="1">
      <c r="A106" s="342" t="s">
        <v>7384</v>
      </c>
      <c r="B106" s="376" t="s">
        <v>571</v>
      </c>
      <c r="C106" s="316" t="s">
        <v>7384</v>
      </c>
      <c r="D106" s="316" t="s">
        <v>7385</v>
      </c>
      <c r="E106" s="392">
        <v>1</v>
      </c>
      <c r="F106" s="384"/>
      <c r="G106" s="462">
        <v>11.668295100000002</v>
      </c>
      <c r="H106" s="181">
        <f>IF(G106="","",G106-G106*COMPASS!$U$17)</f>
        <v>11.668295100000002</v>
      </c>
    </row>
    <row r="107" spans="1:8" ht="14.85" customHeight="1">
      <c r="A107" s="342" t="s">
        <v>7386</v>
      </c>
      <c r="B107" s="376" t="s">
        <v>571</v>
      </c>
      <c r="C107" s="316" t="s">
        <v>7386</v>
      </c>
      <c r="D107" s="316" t="s">
        <v>7387</v>
      </c>
      <c r="E107" s="392">
        <v>1</v>
      </c>
      <c r="F107" s="385"/>
      <c r="G107" s="462">
        <v>11.54</v>
      </c>
      <c r="H107" s="181">
        <f>IF(G107="","",G107-G107*COMPASS!$U$17)</f>
        <v>11.54</v>
      </c>
    </row>
    <row r="108" spans="1:8" ht="14.85" customHeight="1">
      <c r="A108" s="342" t="s">
        <v>7388</v>
      </c>
      <c r="B108" s="376" t="s">
        <v>467</v>
      </c>
      <c r="C108" s="316" t="s">
        <v>7388</v>
      </c>
      <c r="D108" s="316" t="s">
        <v>7389</v>
      </c>
      <c r="E108" s="392">
        <v>5</v>
      </c>
      <c r="F108" s="385"/>
      <c r="G108" s="462">
        <v>2</v>
      </c>
      <c r="H108" s="181">
        <f>IF(G108="","",G108-G108*COMPASS!$U$17)</f>
        <v>2</v>
      </c>
    </row>
    <row r="109" spans="1:8" ht="14.85" customHeight="1">
      <c r="A109" s="342" t="s">
        <v>7390</v>
      </c>
      <c r="B109" s="376" t="s">
        <v>467</v>
      </c>
      <c r="C109" s="316" t="s">
        <v>7390</v>
      </c>
      <c r="D109" s="316" t="s">
        <v>7391</v>
      </c>
      <c r="E109" s="392">
        <v>5</v>
      </c>
      <c r="F109" s="385"/>
      <c r="G109" s="462">
        <v>2</v>
      </c>
      <c r="H109" s="181">
        <f>IF(G109="","",G109-G109*COMPASS!$U$17)</f>
        <v>2</v>
      </c>
    </row>
    <row r="110" spans="1:8" ht="14.85" customHeight="1">
      <c r="A110" s="342" t="s">
        <v>7392</v>
      </c>
      <c r="B110" s="376" t="s">
        <v>467</v>
      </c>
      <c r="C110" s="316" t="s">
        <v>7392</v>
      </c>
      <c r="D110" s="316" t="s">
        <v>7393</v>
      </c>
      <c r="E110" s="392">
        <v>5</v>
      </c>
      <c r="F110" s="385"/>
      <c r="G110" s="462">
        <v>2</v>
      </c>
      <c r="H110" s="181">
        <f>IF(G110="","",G110-G110*COMPASS!$U$17)</f>
        <v>2</v>
      </c>
    </row>
    <row r="111" spans="1:8" ht="14.85" customHeight="1">
      <c r="A111" s="342" t="s">
        <v>7394</v>
      </c>
      <c r="B111" s="376" t="s">
        <v>467</v>
      </c>
      <c r="C111" s="316" t="s">
        <v>7394</v>
      </c>
      <c r="D111" s="316" t="s">
        <v>7395</v>
      </c>
      <c r="E111" s="392">
        <v>5</v>
      </c>
      <c r="F111" s="385"/>
      <c r="G111" s="462">
        <v>2</v>
      </c>
      <c r="H111" s="181">
        <f>IF(G111="","",G111-G111*COMPASS!$U$17)</f>
        <v>2</v>
      </c>
    </row>
    <row r="112" spans="1:8" ht="14.85" customHeight="1">
      <c r="A112" s="342" t="s">
        <v>7396</v>
      </c>
      <c r="B112" s="376" t="s">
        <v>467</v>
      </c>
      <c r="C112" s="316" t="s">
        <v>7396</v>
      </c>
      <c r="D112" s="316" t="s">
        <v>7397</v>
      </c>
      <c r="E112" s="392">
        <v>20</v>
      </c>
      <c r="F112" s="385"/>
      <c r="G112" s="462">
        <v>0.6</v>
      </c>
      <c r="H112" s="181">
        <f>IF(G112="","",G112-G112*COMPASS!$U$17)</f>
        <v>0.6</v>
      </c>
    </row>
    <row r="113" spans="1:8" ht="14.85" customHeight="1">
      <c r="A113" s="342" t="s">
        <v>7398</v>
      </c>
      <c r="B113" s="376" t="s">
        <v>467</v>
      </c>
      <c r="C113" s="316" t="s">
        <v>7398</v>
      </c>
      <c r="D113" s="316" t="s">
        <v>7399</v>
      </c>
      <c r="E113" s="392">
        <v>1</v>
      </c>
      <c r="F113" s="385"/>
      <c r="G113" s="462">
        <v>1.63</v>
      </c>
      <c r="H113" s="181">
        <f>IF(G113="","",G113-G113*COMPASS!$U$17)</f>
        <v>1.63</v>
      </c>
    </row>
    <row r="114" spans="1:8" ht="14.85" customHeight="1">
      <c r="A114" s="342" t="s">
        <v>7400</v>
      </c>
      <c r="B114" s="376" t="s">
        <v>467</v>
      </c>
      <c r="C114" s="316" t="s">
        <v>7400</v>
      </c>
      <c r="D114" s="316" t="s">
        <v>7401</v>
      </c>
      <c r="E114" s="392">
        <v>1</v>
      </c>
      <c r="F114" s="385"/>
      <c r="G114" s="462">
        <v>1.63</v>
      </c>
      <c r="H114" s="181">
        <f>IF(G114="","",G114-G114*COMPASS!$U$17)</f>
        <v>1.63</v>
      </c>
    </row>
    <row r="115" spans="1:8" ht="14.85" customHeight="1">
      <c r="A115" s="342" t="s">
        <v>7402</v>
      </c>
      <c r="B115" s="376" t="s">
        <v>467</v>
      </c>
      <c r="C115" s="316" t="s">
        <v>7402</v>
      </c>
      <c r="D115" s="316" t="s">
        <v>7403</v>
      </c>
      <c r="E115" s="392">
        <v>1</v>
      </c>
      <c r="F115" s="385"/>
      <c r="G115" s="462">
        <v>1.63</v>
      </c>
      <c r="H115" s="181">
        <f>IF(G115="","",G115-G115*COMPASS!$U$17)</f>
        <v>1.63</v>
      </c>
    </row>
    <row r="116" spans="1:8" ht="14.85" customHeight="1">
      <c r="A116" s="342" t="s">
        <v>7404</v>
      </c>
      <c r="B116" s="376" t="s">
        <v>467</v>
      </c>
      <c r="C116" s="316" t="s">
        <v>7404</v>
      </c>
      <c r="D116" s="316" t="s">
        <v>7405</v>
      </c>
      <c r="E116" s="392">
        <v>1</v>
      </c>
      <c r="F116" s="385"/>
      <c r="G116" s="462">
        <v>1.63</v>
      </c>
      <c r="H116" s="181">
        <f>IF(G116="","",G116-G116*COMPASS!$U$17)</f>
        <v>1.63</v>
      </c>
    </row>
    <row r="117" spans="1:8" ht="14.85" customHeight="1">
      <c r="A117" s="342" t="s">
        <v>7406</v>
      </c>
      <c r="B117" s="376" t="s">
        <v>4461</v>
      </c>
      <c r="C117" s="316" t="s">
        <v>7406</v>
      </c>
      <c r="D117" s="316" t="s">
        <v>7407</v>
      </c>
      <c r="E117" s="392">
        <v>1</v>
      </c>
      <c r="F117" s="385"/>
      <c r="G117" s="462">
        <v>90.33</v>
      </c>
      <c r="H117" s="181">
        <f>IF(G117="","",G117-G117*COMPASS!$U$17)</f>
        <v>90.33</v>
      </c>
    </row>
    <row r="118" spans="1:8" ht="14.85" customHeight="1">
      <c r="A118" s="342" t="s">
        <v>7408</v>
      </c>
      <c r="B118" s="376" t="s">
        <v>467</v>
      </c>
      <c r="C118" s="316" t="s">
        <v>7408</v>
      </c>
      <c r="D118" s="316" t="s">
        <v>7409</v>
      </c>
      <c r="E118" s="392">
        <v>1</v>
      </c>
      <c r="F118" s="384"/>
      <c r="G118" s="462">
        <v>116.96849999999999</v>
      </c>
      <c r="H118" s="181">
        <f>IF(G118="","",G118-G118*COMPASS!$U$17)</f>
        <v>116.96849999999999</v>
      </c>
    </row>
    <row r="119" spans="1:8" ht="14.85" customHeight="1">
      <c r="A119" s="355" t="s">
        <v>7410</v>
      </c>
      <c r="B119" s="381"/>
      <c r="C119" s="356"/>
      <c r="D119" s="397"/>
      <c r="E119" s="391"/>
      <c r="F119" s="391"/>
      <c r="G119" s="394"/>
      <c r="H119" s="181" t="str">
        <f>IF(G119="","",G119-G119*COMPASS!$U$17)</f>
        <v/>
      </c>
    </row>
    <row r="120" spans="1:8" ht="14.85" customHeight="1">
      <c r="A120" s="342" t="s">
        <v>7411</v>
      </c>
      <c r="B120" s="376" t="s">
        <v>467</v>
      </c>
      <c r="C120" s="343" t="s">
        <v>7412</v>
      </c>
      <c r="D120" s="316" t="s">
        <v>7413</v>
      </c>
      <c r="E120" s="392">
        <v>10</v>
      </c>
      <c r="F120" s="384"/>
      <c r="G120" s="462">
        <v>8.7883455000000019</v>
      </c>
      <c r="H120" s="181">
        <f>IF(G120="","",G120-G120*COMPASS!$U$17)</f>
        <v>8.7883455000000019</v>
      </c>
    </row>
    <row r="121" spans="1:8" ht="14.85" customHeight="1">
      <c r="A121" s="355" t="s">
        <v>7414</v>
      </c>
      <c r="B121" s="381"/>
      <c r="C121" s="356"/>
      <c r="D121" s="397"/>
      <c r="E121" s="391"/>
      <c r="F121" s="391"/>
      <c r="G121" s="394"/>
      <c r="H121" s="181" t="str">
        <f>IF(G121="","",G121-G121*COMPASS!$U$17)</f>
        <v/>
      </c>
    </row>
    <row r="122" spans="1:8" ht="14.85" customHeight="1">
      <c r="A122" s="342" t="s">
        <v>7415</v>
      </c>
      <c r="B122" s="376" t="s">
        <v>467</v>
      </c>
      <c r="C122" s="343" t="s">
        <v>7416</v>
      </c>
      <c r="D122" s="316" t="s">
        <v>7417</v>
      </c>
      <c r="E122" s="392">
        <v>10</v>
      </c>
      <c r="F122" s="384"/>
      <c r="G122" s="462">
        <v>3.1561860000000004</v>
      </c>
      <c r="H122" s="181">
        <f>IF(G122="","",G122-G122*COMPASS!$U$17)</f>
        <v>3.1561860000000004</v>
      </c>
    </row>
    <row r="123" spans="1:8" ht="14.85" customHeight="1">
      <c r="A123" s="342" t="s">
        <v>7418</v>
      </c>
      <c r="B123" s="376" t="s">
        <v>467</v>
      </c>
      <c r="C123" s="343" t="s">
        <v>7419</v>
      </c>
      <c r="D123" s="316" t="s">
        <v>7420</v>
      </c>
      <c r="E123" s="392">
        <v>10</v>
      </c>
      <c r="F123" s="384"/>
      <c r="G123" s="462">
        <v>9.196473000000001</v>
      </c>
      <c r="H123" s="181">
        <f>IF(G123="","",G123-G123*COMPASS!$U$17)</f>
        <v>9.196473000000001</v>
      </c>
    </row>
    <row r="124" spans="1:8" ht="14.85" customHeight="1">
      <c r="A124" s="355" t="s">
        <v>7421</v>
      </c>
      <c r="B124" s="381"/>
      <c r="C124" s="356"/>
      <c r="D124" s="397"/>
      <c r="E124" s="391"/>
      <c r="F124" s="391"/>
      <c r="G124" s="394"/>
      <c r="H124" s="181" t="str">
        <f>IF(G124="","",G124-G124*COMPASS!$U$17)</f>
        <v/>
      </c>
    </row>
    <row r="125" spans="1:8" ht="14.85" customHeight="1">
      <c r="A125" s="342" t="s">
        <v>7422</v>
      </c>
      <c r="B125" s="376" t="s">
        <v>467</v>
      </c>
      <c r="C125" s="343" t="s">
        <v>7423</v>
      </c>
      <c r="D125" s="316" t="s">
        <v>7424</v>
      </c>
      <c r="E125" s="392">
        <v>10</v>
      </c>
      <c r="F125" s="384"/>
      <c r="G125" s="462">
        <v>4.0040220000000009</v>
      </c>
      <c r="H125" s="181">
        <f>IF(G125="","",G125-G125*COMPASS!$U$17)</f>
        <v>4.0040220000000009</v>
      </c>
    </row>
    <row r="126" spans="1:8" ht="14.85" customHeight="1">
      <c r="A126" s="342" t="s">
        <v>7425</v>
      </c>
      <c r="B126" s="376" t="s">
        <v>467</v>
      </c>
      <c r="C126" s="343" t="s">
        <v>7426</v>
      </c>
      <c r="D126" s="316" t="s">
        <v>7427</v>
      </c>
      <c r="E126" s="392">
        <v>10</v>
      </c>
      <c r="F126" s="384"/>
      <c r="G126" s="462">
        <v>7.4021722500000013</v>
      </c>
      <c r="H126" s="181">
        <f>IF(G126="","",G126-G126*COMPASS!$U$17)</f>
        <v>7.4021722500000013</v>
      </c>
    </row>
    <row r="127" spans="1:8" ht="14.85" customHeight="1">
      <c r="A127" s="355" t="s">
        <v>7428</v>
      </c>
      <c r="B127" s="381"/>
      <c r="C127" s="356"/>
      <c r="D127" s="397"/>
      <c r="E127" s="391"/>
      <c r="F127" s="391"/>
      <c r="G127" s="394"/>
      <c r="H127" s="181" t="str">
        <f>IF(G127="","",G127-G127*COMPASS!$U$17)</f>
        <v/>
      </c>
    </row>
    <row r="128" spans="1:8" ht="14.85" customHeight="1">
      <c r="A128" s="342" t="s">
        <v>7429</v>
      </c>
      <c r="B128" s="376" t="s">
        <v>467</v>
      </c>
      <c r="C128" s="343" t="s">
        <v>7430</v>
      </c>
      <c r="D128" s="316" t="s">
        <v>7431</v>
      </c>
      <c r="E128" s="392">
        <v>1</v>
      </c>
      <c r="F128" s="384"/>
      <c r="G128" s="462">
        <v>116.47958850000002</v>
      </c>
      <c r="H128" s="181">
        <f>IF(G128="","",G128-G128*COMPASS!$U$17)</f>
        <v>116.47958850000002</v>
      </c>
    </row>
    <row r="129" spans="1:8" ht="14.85" customHeight="1">
      <c r="A129" s="355" t="s">
        <v>7432</v>
      </c>
      <c r="B129" s="381"/>
      <c r="C129" s="356"/>
      <c r="D129" s="397"/>
      <c r="E129" s="391"/>
      <c r="F129" s="391"/>
      <c r="G129" s="463"/>
      <c r="H129" s="181" t="str">
        <f>IF(G129="","",G129-G129*COMPASS!$U$17)</f>
        <v/>
      </c>
    </row>
    <row r="130" spans="1:8" ht="14.85" customHeight="1">
      <c r="A130" s="342" t="s">
        <v>7433</v>
      </c>
      <c r="B130" s="376" t="s">
        <v>467</v>
      </c>
      <c r="C130" s="343" t="s">
        <v>7434</v>
      </c>
      <c r="D130" s="316" t="s">
        <v>7435</v>
      </c>
      <c r="E130" s="392">
        <v>1</v>
      </c>
      <c r="F130" s="384"/>
      <c r="G130" s="462">
        <v>10.885714285714286</v>
      </c>
      <c r="H130" s="181">
        <f>IF(G130="","",G130-G130*COMPASS!$U$17)</f>
        <v>10.885714285714286</v>
      </c>
    </row>
    <row r="131" spans="1:8" ht="14.85" customHeight="1">
      <c r="A131" s="342" t="s">
        <v>7436</v>
      </c>
      <c r="B131" s="376" t="s">
        <v>467</v>
      </c>
      <c r="C131" s="343" t="s">
        <v>7437</v>
      </c>
      <c r="D131" s="316" t="s">
        <v>7438</v>
      </c>
      <c r="E131" s="392">
        <v>1</v>
      </c>
      <c r="F131" s="384"/>
      <c r="G131" s="462">
        <v>11.771428571428572</v>
      </c>
      <c r="H131" s="181">
        <f>IF(G131="","",G131-G131*COMPASS!$U$17)</f>
        <v>11.771428571428572</v>
      </c>
    </row>
    <row r="132" spans="1:8" ht="14.85" customHeight="1">
      <c r="A132" s="342" t="s">
        <v>7439</v>
      </c>
      <c r="B132" s="376" t="s">
        <v>467</v>
      </c>
      <c r="C132" s="343" t="s">
        <v>7440</v>
      </c>
      <c r="D132" s="316" t="s">
        <v>7441</v>
      </c>
      <c r="E132" s="392">
        <v>1</v>
      </c>
      <c r="F132" s="385"/>
      <c r="G132" s="462">
        <v>11.542857142857144</v>
      </c>
      <c r="H132" s="181">
        <f>IF(G132="","",G132-G132*COMPASS!$U$17)</f>
        <v>11.542857142857144</v>
      </c>
    </row>
    <row r="133" spans="1:8" ht="14.85" customHeight="1">
      <c r="A133" s="342" t="s">
        <v>7442</v>
      </c>
      <c r="B133" s="376" t="s">
        <v>467</v>
      </c>
      <c r="C133" s="343" t="s">
        <v>7443</v>
      </c>
      <c r="D133" s="316" t="s">
        <v>7444</v>
      </c>
      <c r="E133" s="392">
        <v>1</v>
      </c>
      <c r="F133" s="385"/>
      <c r="G133" s="462">
        <v>13.257142857142856</v>
      </c>
      <c r="H133" s="181">
        <f>IF(G133="","",G133-G133*COMPASS!$U$17)</f>
        <v>13.257142857142856</v>
      </c>
    </row>
    <row r="134" spans="1:8" ht="14.85" customHeight="1">
      <c r="A134" s="342" t="s">
        <v>7445</v>
      </c>
      <c r="B134" s="376" t="s">
        <v>467</v>
      </c>
      <c r="C134" s="343" t="s">
        <v>7446</v>
      </c>
      <c r="D134" s="316" t="s">
        <v>7447</v>
      </c>
      <c r="E134" s="392">
        <v>1</v>
      </c>
      <c r="F134" s="385"/>
      <c r="G134" s="462">
        <v>14.885714285714286</v>
      </c>
      <c r="H134" s="181">
        <f>IF(G134="","",G134-G134*COMPASS!$U$17)</f>
        <v>14.885714285714286</v>
      </c>
    </row>
    <row r="135" spans="1:8" ht="14.85" customHeight="1">
      <c r="A135" s="342" t="s">
        <v>7448</v>
      </c>
      <c r="B135" s="376" t="s">
        <v>467</v>
      </c>
      <c r="C135" s="343" t="s">
        <v>7449</v>
      </c>
      <c r="D135" s="316" t="s">
        <v>7450</v>
      </c>
      <c r="E135" s="392">
        <v>1</v>
      </c>
      <c r="F135" s="385"/>
      <c r="G135" s="462">
        <v>18.285714285714288</v>
      </c>
      <c r="H135" s="181">
        <f>IF(G135="","",G135-G135*COMPASS!$U$17)</f>
        <v>18.285714285714288</v>
      </c>
    </row>
    <row r="136" spans="1:8" ht="14.85" customHeight="1">
      <c r="A136" s="342" t="s">
        <v>7451</v>
      </c>
      <c r="B136" s="376" t="s">
        <v>467</v>
      </c>
      <c r="C136" s="343" t="s">
        <v>7452</v>
      </c>
      <c r="D136" s="316" t="s">
        <v>7453</v>
      </c>
      <c r="E136" s="392">
        <v>1</v>
      </c>
      <c r="F136" s="385"/>
      <c r="G136" s="462">
        <v>11.200000000000001</v>
      </c>
      <c r="H136" s="181">
        <f>IF(G136="","",G136-G136*COMPASS!$U$17)</f>
        <v>11.200000000000001</v>
      </c>
    </row>
    <row r="137" spans="1:8" ht="14.85" customHeight="1">
      <c r="A137" s="342" t="s">
        <v>7454</v>
      </c>
      <c r="B137" s="376" t="s">
        <v>467</v>
      </c>
      <c r="C137" s="343" t="s">
        <v>7455</v>
      </c>
      <c r="D137" s="316" t="s">
        <v>7456</v>
      </c>
      <c r="E137" s="392">
        <v>1</v>
      </c>
      <c r="F137" s="385"/>
      <c r="G137" s="462">
        <v>11.828571428571429</v>
      </c>
      <c r="H137" s="181">
        <f>IF(G137="","",G137-G137*COMPASS!$U$17)</f>
        <v>11.828571428571429</v>
      </c>
    </row>
    <row r="138" spans="1:8" ht="14.85" customHeight="1">
      <c r="A138" s="342" t="s">
        <v>7457</v>
      </c>
      <c r="B138" s="376" t="s">
        <v>467</v>
      </c>
      <c r="C138" s="343" t="s">
        <v>7458</v>
      </c>
      <c r="D138" s="316" t="s">
        <v>7459</v>
      </c>
      <c r="E138" s="392">
        <v>1</v>
      </c>
      <c r="F138" s="385"/>
      <c r="G138" s="462">
        <v>12.428571428571429</v>
      </c>
      <c r="H138" s="181">
        <f>IF(G138="","",G138-G138*COMPASS!$U$17)</f>
        <v>12.428571428571429</v>
      </c>
    </row>
    <row r="139" spans="1:8" ht="14.85" customHeight="1">
      <c r="A139" s="342" t="s">
        <v>7460</v>
      </c>
      <c r="B139" s="376" t="s">
        <v>467</v>
      </c>
      <c r="C139" s="343" t="s">
        <v>7461</v>
      </c>
      <c r="D139" s="316" t="s">
        <v>7462</v>
      </c>
      <c r="E139" s="392">
        <v>1</v>
      </c>
      <c r="F139" s="385"/>
      <c r="G139" s="462">
        <v>13.685714285714287</v>
      </c>
      <c r="H139" s="181">
        <f>IF(G139="","",G139-G139*COMPASS!$U$17)</f>
        <v>13.685714285714287</v>
      </c>
    </row>
    <row r="140" spans="1:8" ht="14.85" customHeight="1">
      <c r="A140" s="355" t="s">
        <v>7463</v>
      </c>
      <c r="B140" s="381"/>
      <c r="C140" s="356"/>
      <c r="D140" s="397"/>
      <c r="E140" s="391"/>
      <c r="F140" s="391"/>
      <c r="G140" s="463"/>
      <c r="H140" s="181" t="str">
        <f>IF(G140="","",G140-G140*COMPASS!$U$17)</f>
        <v/>
      </c>
    </row>
    <row r="141" spans="1:8" ht="14.85" customHeight="1">
      <c r="A141" s="342" t="s">
        <v>7464</v>
      </c>
      <c r="B141" s="376" t="s">
        <v>467</v>
      </c>
      <c r="C141" s="343" t="s">
        <v>7465</v>
      </c>
      <c r="D141" s="316" t="s">
        <v>7466</v>
      </c>
      <c r="E141" s="392">
        <v>1</v>
      </c>
      <c r="F141" s="384"/>
      <c r="G141" s="462">
        <v>12.485714285714288</v>
      </c>
      <c r="H141" s="181">
        <f>IF(G141="","",G141-G141*COMPASS!$U$17)</f>
        <v>12.485714285714288</v>
      </c>
    </row>
    <row r="142" spans="1:8" ht="14.85" customHeight="1">
      <c r="A142" s="342" t="s">
        <v>7467</v>
      </c>
      <c r="B142" s="376" t="s">
        <v>467</v>
      </c>
      <c r="C142" s="343" t="s">
        <v>7468</v>
      </c>
      <c r="D142" s="316" t="s">
        <v>7469</v>
      </c>
      <c r="E142" s="392">
        <v>1</v>
      </c>
      <c r="F142" s="384"/>
      <c r="G142" s="462">
        <v>13.428571428571431</v>
      </c>
      <c r="H142" s="181">
        <f>IF(G142="","",G142-G142*COMPASS!$U$17)</f>
        <v>13.428571428571431</v>
      </c>
    </row>
    <row r="143" spans="1:8" ht="14.85" customHeight="1">
      <c r="A143" s="342" t="s">
        <v>7470</v>
      </c>
      <c r="B143" s="376" t="s">
        <v>467</v>
      </c>
      <c r="C143" s="343" t="s">
        <v>7471</v>
      </c>
      <c r="D143" s="316" t="s">
        <v>7472</v>
      </c>
      <c r="E143" s="392">
        <v>1</v>
      </c>
      <c r="F143" s="384"/>
      <c r="G143" s="462">
        <v>14.314285714285715</v>
      </c>
      <c r="H143" s="181">
        <f>IF(G143="","",G143-G143*COMPASS!$U$17)</f>
        <v>14.314285714285715</v>
      </c>
    </row>
    <row r="144" spans="1:8" ht="14.85" customHeight="1">
      <c r="A144" s="342" t="s">
        <v>7473</v>
      </c>
      <c r="B144" s="376" t="s">
        <v>467</v>
      </c>
      <c r="C144" s="343" t="s">
        <v>7474</v>
      </c>
      <c r="D144" s="316" t="s">
        <v>7475</v>
      </c>
      <c r="E144" s="392">
        <v>1</v>
      </c>
      <c r="F144" s="384"/>
      <c r="G144" s="462">
        <v>16.114285714285714</v>
      </c>
      <c r="H144" s="181">
        <f>IF(G144="","",G144-G144*COMPASS!$U$17)</f>
        <v>16.114285714285714</v>
      </c>
    </row>
    <row r="145" spans="1:8" ht="14.85" customHeight="1">
      <c r="A145" s="342" t="s">
        <v>7476</v>
      </c>
      <c r="B145" s="376" t="s">
        <v>467</v>
      </c>
      <c r="C145" s="343" t="s">
        <v>7477</v>
      </c>
      <c r="D145" s="316" t="s">
        <v>7478</v>
      </c>
      <c r="E145" s="392">
        <v>1</v>
      </c>
      <c r="F145" s="384"/>
      <c r="G145" s="462">
        <v>13.057142857142859</v>
      </c>
      <c r="H145" s="181">
        <f>IF(G145="","",G145-G145*COMPASS!$U$17)</f>
        <v>13.057142857142859</v>
      </c>
    </row>
    <row r="146" spans="1:8" ht="14.85" customHeight="1">
      <c r="A146" s="342" t="s">
        <v>7479</v>
      </c>
      <c r="B146" s="376" t="s">
        <v>467</v>
      </c>
      <c r="C146" s="343" t="s">
        <v>7480</v>
      </c>
      <c r="D146" s="316" t="s">
        <v>7481</v>
      </c>
      <c r="E146" s="392">
        <v>1</v>
      </c>
      <c r="F146" s="384"/>
      <c r="G146" s="462">
        <v>14.428571428571429</v>
      </c>
      <c r="H146" s="181">
        <f>IF(G146="","",G146-G146*COMPASS!$U$17)</f>
        <v>14.428571428571429</v>
      </c>
    </row>
    <row r="147" spans="1:8" ht="14.85" customHeight="1">
      <c r="A147" s="342" t="s">
        <v>7482</v>
      </c>
      <c r="B147" s="376" t="s">
        <v>467</v>
      </c>
      <c r="C147" s="343" t="s">
        <v>7483</v>
      </c>
      <c r="D147" s="316" t="s">
        <v>7484</v>
      </c>
      <c r="E147" s="392">
        <v>1</v>
      </c>
      <c r="F147" s="384"/>
      <c r="G147" s="462">
        <v>15.828571428571429</v>
      </c>
      <c r="H147" s="181">
        <f>IF(G147="","",G147-G147*COMPASS!$U$17)</f>
        <v>15.828571428571429</v>
      </c>
    </row>
    <row r="148" spans="1:8" ht="14.85" customHeight="1">
      <c r="A148" s="342" t="s">
        <v>7485</v>
      </c>
      <c r="B148" s="376" t="s">
        <v>467</v>
      </c>
      <c r="C148" s="343" t="s">
        <v>7486</v>
      </c>
      <c r="D148" s="316" t="s">
        <v>7487</v>
      </c>
      <c r="E148" s="392">
        <v>1</v>
      </c>
      <c r="F148" s="385"/>
      <c r="G148" s="462">
        <v>13.371428571428572</v>
      </c>
      <c r="H148" s="181">
        <f>IF(G148="","",G148-G148*COMPASS!$U$17)</f>
        <v>13.371428571428572</v>
      </c>
    </row>
    <row r="149" spans="1:8" ht="14.85" customHeight="1">
      <c r="A149" s="342" t="s">
        <v>7488</v>
      </c>
      <c r="B149" s="376" t="s">
        <v>467</v>
      </c>
      <c r="C149" s="343" t="s">
        <v>7489</v>
      </c>
      <c r="D149" s="316" t="s">
        <v>7490</v>
      </c>
      <c r="E149" s="392">
        <v>1</v>
      </c>
      <c r="F149" s="385"/>
      <c r="G149" s="462">
        <v>13.971428571428572</v>
      </c>
      <c r="H149" s="181">
        <f>IF(G149="","",G149-G149*COMPASS!$U$17)</f>
        <v>13.971428571428572</v>
      </c>
    </row>
    <row r="150" spans="1:8" ht="14.85" customHeight="1">
      <c r="A150" s="342" t="s">
        <v>7491</v>
      </c>
      <c r="B150" s="376" t="s">
        <v>467</v>
      </c>
      <c r="C150" s="343" t="s">
        <v>7492</v>
      </c>
      <c r="D150" s="316" t="s">
        <v>7493</v>
      </c>
      <c r="E150" s="392">
        <v>1</v>
      </c>
      <c r="F150" s="385"/>
      <c r="G150" s="462">
        <v>14.600000000000001</v>
      </c>
      <c r="H150" s="181">
        <f>IF(G150="","",G150-G150*COMPASS!$U$17)</f>
        <v>14.600000000000001</v>
      </c>
    </row>
    <row r="151" spans="1:8" ht="14.85" customHeight="1">
      <c r="A151" s="342" t="s">
        <v>7494</v>
      </c>
      <c r="B151" s="376" t="s">
        <v>467</v>
      </c>
      <c r="C151" s="343" t="s">
        <v>7495</v>
      </c>
      <c r="D151" s="316" t="s">
        <v>7496</v>
      </c>
      <c r="E151" s="392">
        <v>1</v>
      </c>
      <c r="F151" s="385"/>
      <c r="G151" s="462">
        <v>15.828571428571429</v>
      </c>
      <c r="H151" s="181">
        <f>IF(G151="","",G151-G151*COMPASS!$U$17)</f>
        <v>15.828571428571429</v>
      </c>
    </row>
    <row r="152" spans="1:8" ht="14.85" customHeight="1">
      <c r="A152" s="355" t="s">
        <v>7497</v>
      </c>
      <c r="B152" s="381"/>
      <c r="C152" s="356"/>
      <c r="D152" s="397"/>
      <c r="E152" s="391"/>
      <c r="F152" s="391"/>
      <c r="G152" s="463"/>
      <c r="H152" s="181" t="str">
        <f>IF(G152="","",G152-G152*COMPASS!$U$17)</f>
        <v/>
      </c>
    </row>
    <row r="153" spans="1:8" ht="14.85" customHeight="1">
      <c r="A153" s="342" t="s">
        <v>7498</v>
      </c>
      <c r="B153" s="376" t="s">
        <v>467</v>
      </c>
      <c r="C153" s="343" t="s">
        <v>7499</v>
      </c>
      <c r="D153" s="316" t="s">
        <v>7500</v>
      </c>
      <c r="E153" s="392">
        <v>1</v>
      </c>
      <c r="F153" s="384"/>
      <c r="G153" s="462">
        <v>11.340659340659341</v>
      </c>
      <c r="H153" s="181">
        <f>IF(G153="","",G153-G153*COMPASS!$U$17)</f>
        <v>11.340659340659341</v>
      </c>
    </row>
    <row r="154" spans="1:8" ht="14.85" customHeight="1">
      <c r="A154" s="342" t="s">
        <v>7501</v>
      </c>
      <c r="B154" s="376" t="s">
        <v>467</v>
      </c>
      <c r="C154" s="343" t="s">
        <v>7502</v>
      </c>
      <c r="D154" s="316" t="s">
        <v>7503</v>
      </c>
      <c r="E154" s="392">
        <v>1</v>
      </c>
      <c r="F154" s="384"/>
      <c r="G154" s="462">
        <v>12.263736263736265</v>
      </c>
      <c r="H154" s="181">
        <f>IF(G154="","",G154-G154*COMPASS!$U$17)</f>
        <v>12.263736263736265</v>
      </c>
    </row>
    <row r="155" spans="1:8" ht="14.85" customHeight="1">
      <c r="A155" s="342" t="s">
        <v>7504</v>
      </c>
      <c r="B155" s="376" t="s">
        <v>467</v>
      </c>
      <c r="C155" s="343" t="s">
        <v>7505</v>
      </c>
      <c r="D155" s="316" t="s">
        <v>7506</v>
      </c>
      <c r="E155" s="392">
        <v>1</v>
      </c>
      <c r="F155" s="384"/>
      <c r="G155" s="462">
        <v>13.186813186813186</v>
      </c>
      <c r="H155" s="181">
        <f>IF(G155="","",G155-G155*COMPASS!$U$17)</f>
        <v>13.186813186813186</v>
      </c>
    </row>
    <row r="156" spans="1:8" ht="14.85" customHeight="1">
      <c r="A156" s="342" t="s">
        <v>7507</v>
      </c>
      <c r="B156" s="376" t="s">
        <v>467</v>
      </c>
      <c r="C156" s="343" t="s">
        <v>7508</v>
      </c>
      <c r="D156" s="316" t="s">
        <v>7509</v>
      </c>
      <c r="E156" s="392">
        <v>1</v>
      </c>
      <c r="F156" s="384"/>
      <c r="G156" s="462">
        <v>14.999999999999998</v>
      </c>
      <c r="H156" s="181">
        <f>IF(G156="","",G156-G156*COMPASS!$U$17)</f>
        <v>14.999999999999998</v>
      </c>
    </row>
    <row r="157" spans="1:8" ht="14.85" customHeight="1">
      <c r="A157" s="342" t="s">
        <v>7510</v>
      </c>
      <c r="B157" s="376" t="s">
        <v>467</v>
      </c>
      <c r="C157" s="343" t="s">
        <v>7511</v>
      </c>
      <c r="D157" s="316" t="s">
        <v>7512</v>
      </c>
      <c r="E157" s="392">
        <v>1</v>
      </c>
      <c r="F157" s="384"/>
      <c r="G157" s="462">
        <v>12.021088435374148</v>
      </c>
      <c r="H157" s="181">
        <f>IF(G157="","",G157-G157*COMPASS!$U$17)</f>
        <v>12.021088435374148</v>
      </c>
    </row>
    <row r="158" spans="1:8" ht="14.85" customHeight="1">
      <c r="A158" s="342" t="s">
        <v>7513</v>
      </c>
      <c r="B158" s="376" t="s">
        <v>467</v>
      </c>
      <c r="C158" s="343" t="s">
        <v>7514</v>
      </c>
      <c r="D158" s="316" t="s">
        <v>7515</v>
      </c>
      <c r="E158" s="392">
        <v>1</v>
      </c>
      <c r="F158" s="385"/>
      <c r="G158" s="462">
        <v>15.395918367346939</v>
      </c>
      <c r="H158" s="181">
        <f>IF(G158="","",G158-G158*COMPASS!$U$17)</f>
        <v>15.395918367346939</v>
      </c>
    </row>
    <row r="159" spans="1:8" ht="14.85" customHeight="1">
      <c r="A159" s="342" t="s">
        <v>7516</v>
      </c>
      <c r="B159" s="376" t="s">
        <v>467</v>
      </c>
      <c r="C159" s="343" t="s">
        <v>7517</v>
      </c>
      <c r="D159" s="316" t="s">
        <v>7518</v>
      </c>
      <c r="E159" s="392">
        <v>1</v>
      </c>
      <c r="F159" s="385"/>
      <c r="G159" s="462">
        <v>18.742857142857144</v>
      </c>
      <c r="H159" s="181">
        <f>IF(G159="","",G159-G159*COMPASS!$U$17)</f>
        <v>18.742857142857144</v>
      </c>
    </row>
    <row r="160" spans="1:8" ht="14.85" customHeight="1">
      <c r="A160" s="149"/>
      <c r="B160" s="149"/>
      <c r="C160" s="149"/>
      <c r="D160" s="398"/>
      <c r="F160" s="149"/>
      <c r="G160" s="234"/>
      <c r="H160" s="149"/>
    </row>
    <row r="161" spans="1:8" ht="14.85" customHeight="1">
      <c r="A161" s="149"/>
      <c r="B161" s="149"/>
      <c r="C161" s="149"/>
      <c r="D161" s="398"/>
      <c r="F161" s="149"/>
      <c r="G161" s="234"/>
      <c r="H161" s="149"/>
    </row>
    <row r="162" spans="1:8" ht="14.85" customHeight="1">
      <c r="A162" s="149"/>
      <c r="B162" s="149"/>
      <c r="C162" s="149"/>
      <c r="D162" s="398"/>
      <c r="F162" s="149"/>
      <c r="G162" s="234"/>
      <c r="H162" s="149"/>
    </row>
    <row r="163" spans="1:8" ht="14.85" customHeight="1">
      <c r="A163" s="149"/>
      <c r="B163" s="149"/>
      <c r="C163" s="149"/>
      <c r="D163" s="398"/>
      <c r="F163" s="149"/>
      <c r="G163" s="234"/>
      <c r="H163" s="149"/>
    </row>
    <row r="164" spans="1:8" ht="14.85" customHeight="1">
      <c r="A164" s="149"/>
      <c r="B164" s="149"/>
      <c r="C164" s="149"/>
      <c r="D164" s="398"/>
      <c r="F164" s="149"/>
      <c r="G164" s="234"/>
      <c r="H164" s="149"/>
    </row>
    <row r="165" spans="1:8" ht="14.85" customHeight="1">
      <c r="A165" s="149"/>
      <c r="B165" s="149"/>
      <c r="C165" s="149"/>
      <c r="D165" s="398"/>
      <c r="F165" s="149"/>
      <c r="G165" s="234"/>
      <c r="H165" s="149"/>
    </row>
    <row r="166" spans="1:8" ht="14.85" customHeight="1">
      <c r="A166" s="149"/>
      <c r="B166" s="149"/>
      <c r="C166" s="149"/>
      <c r="D166" s="398"/>
      <c r="F166" s="149"/>
      <c r="G166" s="234"/>
      <c r="H166" s="149"/>
    </row>
    <row r="167" spans="1:8" ht="14.85" customHeight="1">
      <c r="A167" s="149"/>
      <c r="B167" s="149"/>
      <c r="C167" s="149"/>
      <c r="D167" s="398"/>
      <c r="F167" s="149"/>
      <c r="G167" s="234"/>
      <c r="H167" s="149"/>
    </row>
    <row r="168" spans="1:8" ht="14.85" customHeight="1">
      <c r="A168" s="149"/>
      <c r="B168" s="149"/>
      <c r="C168" s="149"/>
      <c r="D168" s="398"/>
      <c r="F168" s="149"/>
      <c r="G168" s="234"/>
      <c r="H168" s="149"/>
    </row>
    <row r="169" spans="1:8" ht="14.85" customHeight="1">
      <c r="A169" s="149"/>
      <c r="B169" s="149"/>
      <c r="C169" s="149"/>
      <c r="D169" s="398"/>
      <c r="F169" s="149"/>
      <c r="G169" s="234"/>
      <c r="H169" s="149"/>
    </row>
  </sheetData>
  <sheetProtection algorithmName="SHA-512" hashValue="2lBIFMyoC4Cu9KJ026mBIUDVqx5vX/0XryANN0CFNpTFzJMtQE2gL4YeVKAljrn16y9dJcoPo6KlKb0SXEKUEg==" saltValue="/8IHjxrViPlmDAxaltW5PQ==" spinCount="100000" sheet="1" objects="1" scenarios="1"/>
  <mergeCells count="1">
    <mergeCell ref="D1:G1"/>
  </mergeCells>
  <phoneticPr fontId="21"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43" customWidth="1"/>
    <col min="2" max="2" width="2.109375" style="743" customWidth="1"/>
    <col min="3" max="3" width="12.6640625" style="743" customWidth="1"/>
    <col min="4" max="4" width="22.109375" style="743" customWidth="1"/>
    <col min="5" max="5" width="5.88671875" style="743" customWidth="1"/>
    <col min="6" max="7" width="12.6640625" style="743" customWidth="1"/>
    <col min="8" max="8" width="13.33203125" style="743" customWidth="1"/>
    <col min="9" max="9" width="12.6640625" style="743" customWidth="1"/>
    <col min="10" max="10" width="12.44140625" style="743" customWidth="1"/>
    <col min="11" max="11" width="17.109375" style="743" customWidth="1"/>
    <col min="12" max="12" width="1.5546875" style="743" customWidth="1"/>
    <col min="13" max="256" width="9.109375" style="743"/>
    <col min="257" max="257" width="1.5546875" style="743" customWidth="1"/>
    <col min="258" max="258" width="2.109375" style="743" customWidth="1"/>
    <col min="259" max="259" width="12.6640625" style="743" customWidth="1"/>
    <col min="260" max="260" width="22.109375" style="743" customWidth="1"/>
    <col min="261" max="261" width="5.88671875" style="743" customWidth="1"/>
    <col min="262" max="263" width="12.6640625" style="743" customWidth="1"/>
    <col min="264" max="264" width="13.33203125" style="743" customWidth="1"/>
    <col min="265" max="265" width="12.6640625" style="743" customWidth="1"/>
    <col min="266" max="266" width="12.44140625" style="743" customWidth="1"/>
    <col min="267" max="267" width="17.109375" style="743" customWidth="1"/>
    <col min="268" max="268" width="1.5546875" style="743" customWidth="1"/>
    <col min="269" max="512" width="9.109375" style="743"/>
    <col min="513" max="513" width="1.5546875" style="743" customWidth="1"/>
    <col min="514" max="514" width="2.109375" style="743" customWidth="1"/>
    <col min="515" max="515" width="12.6640625" style="743" customWidth="1"/>
    <col min="516" max="516" width="22.109375" style="743" customWidth="1"/>
    <col min="517" max="517" width="5.88671875" style="743" customWidth="1"/>
    <col min="518" max="519" width="12.6640625" style="743" customWidth="1"/>
    <col min="520" max="520" width="13.33203125" style="743" customWidth="1"/>
    <col min="521" max="521" width="12.6640625" style="743" customWidth="1"/>
    <col min="522" max="522" width="12.44140625" style="743" customWidth="1"/>
    <col min="523" max="523" width="17.109375" style="743" customWidth="1"/>
    <col min="524" max="524" width="1.5546875" style="743" customWidth="1"/>
    <col min="525" max="768" width="9.109375" style="743"/>
    <col min="769" max="769" width="1.5546875" style="743" customWidth="1"/>
    <col min="770" max="770" width="2.109375" style="743" customWidth="1"/>
    <col min="771" max="771" width="12.6640625" style="743" customWidth="1"/>
    <col min="772" max="772" width="22.109375" style="743" customWidth="1"/>
    <col min="773" max="773" width="5.88671875" style="743" customWidth="1"/>
    <col min="774" max="775" width="12.6640625" style="743" customWidth="1"/>
    <col min="776" max="776" width="13.33203125" style="743" customWidth="1"/>
    <col min="777" max="777" width="12.6640625" style="743" customWidth="1"/>
    <col min="778" max="778" width="12.44140625" style="743" customWidth="1"/>
    <col min="779" max="779" width="17.109375" style="743" customWidth="1"/>
    <col min="780" max="780" width="1.5546875" style="743" customWidth="1"/>
    <col min="781" max="1024" width="9.109375" style="743"/>
    <col min="1025" max="1025" width="1.5546875" style="743" customWidth="1"/>
    <col min="1026" max="1026" width="2.109375" style="743" customWidth="1"/>
    <col min="1027" max="1027" width="12.6640625" style="743" customWidth="1"/>
    <col min="1028" max="1028" width="22.109375" style="743" customWidth="1"/>
    <col min="1029" max="1029" width="5.88671875" style="743" customWidth="1"/>
    <col min="1030" max="1031" width="12.6640625" style="743" customWidth="1"/>
    <col min="1032" max="1032" width="13.33203125" style="743" customWidth="1"/>
    <col min="1033" max="1033" width="12.6640625" style="743" customWidth="1"/>
    <col min="1034" max="1034" width="12.44140625" style="743" customWidth="1"/>
    <col min="1035" max="1035" width="17.109375" style="743" customWidth="1"/>
    <col min="1036" max="1036" width="1.5546875" style="743" customWidth="1"/>
    <col min="1037" max="1280" width="9.109375" style="743"/>
    <col min="1281" max="1281" width="1.5546875" style="743" customWidth="1"/>
    <col min="1282" max="1282" width="2.109375" style="743" customWidth="1"/>
    <col min="1283" max="1283" width="12.6640625" style="743" customWidth="1"/>
    <col min="1284" max="1284" width="22.109375" style="743" customWidth="1"/>
    <col min="1285" max="1285" width="5.88671875" style="743" customWidth="1"/>
    <col min="1286" max="1287" width="12.6640625" style="743" customWidth="1"/>
    <col min="1288" max="1288" width="13.33203125" style="743" customWidth="1"/>
    <col min="1289" max="1289" width="12.6640625" style="743" customWidth="1"/>
    <col min="1290" max="1290" width="12.44140625" style="743" customWidth="1"/>
    <col min="1291" max="1291" width="17.109375" style="743" customWidth="1"/>
    <col min="1292" max="1292" width="1.5546875" style="743" customWidth="1"/>
    <col min="1293" max="1536" width="9.109375" style="743"/>
    <col min="1537" max="1537" width="1.5546875" style="743" customWidth="1"/>
    <col min="1538" max="1538" width="2.109375" style="743" customWidth="1"/>
    <col min="1539" max="1539" width="12.6640625" style="743" customWidth="1"/>
    <col min="1540" max="1540" width="22.109375" style="743" customWidth="1"/>
    <col min="1541" max="1541" width="5.88671875" style="743" customWidth="1"/>
    <col min="1542" max="1543" width="12.6640625" style="743" customWidth="1"/>
    <col min="1544" max="1544" width="13.33203125" style="743" customWidth="1"/>
    <col min="1545" max="1545" width="12.6640625" style="743" customWidth="1"/>
    <col min="1546" max="1546" width="12.44140625" style="743" customWidth="1"/>
    <col min="1547" max="1547" width="17.109375" style="743" customWidth="1"/>
    <col min="1548" max="1548" width="1.5546875" style="743" customWidth="1"/>
    <col min="1549" max="1792" width="9.109375" style="743"/>
    <col min="1793" max="1793" width="1.5546875" style="743" customWidth="1"/>
    <col min="1794" max="1794" width="2.109375" style="743" customWidth="1"/>
    <col min="1795" max="1795" width="12.6640625" style="743" customWidth="1"/>
    <col min="1796" max="1796" width="22.109375" style="743" customWidth="1"/>
    <col min="1797" max="1797" width="5.88671875" style="743" customWidth="1"/>
    <col min="1798" max="1799" width="12.6640625" style="743" customWidth="1"/>
    <col min="1800" max="1800" width="13.33203125" style="743" customWidth="1"/>
    <col min="1801" max="1801" width="12.6640625" style="743" customWidth="1"/>
    <col min="1802" max="1802" width="12.44140625" style="743" customWidth="1"/>
    <col min="1803" max="1803" width="17.109375" style="743" customWidth="1"/>
    <col min="1804" max="1804" width="1.5546875" style="743" customWidth="1"/>
    <col min="1805" max="2048" width="9.109375" style="743"/>
    <col min="2049" max="2049" width="1.5546875" style="743" customWidth="1"/>
    <col min="2050" max="2050" width="2.109375" style="743" customWidth="1"/>
    <col min="2051" max="2051" width="12.6640625" style="743" customWidth="1"/>
    <col min="2052" max="2052" width="22.109375" style="743" customWidth="1"/>
    <col min="2053" max="2053" width="5.88671875" style="743" customWidth="1"/>
    <col min="2054" max="2055" width="12.6640625" style="743" customWidth="1"/>
    <col min="2056" max="2056" width="13.33203125" style="743" customWidth="1"/>
    <col min="2057" max="2057" width="12.6640625" style="743" customWidth="1"/>
    <col min="2058" max="2058" width="12.44140625" style="743" customWidth="1"/>
    <col min="2059" max="2059" width="17.109375" style="743" customWidth="1"/>
    <col min="2060" max="2060" width="1.5546875" style="743" customWidth="1"/>
    <col min="2061" max="2304" width="9.109375" style="743"/>
    <col min="2305" max="2305" width="1.5546875" style="743" customWidth="1"/>
    <col min="2306" max="2306" width="2.109375" style="743" customWidth="1"/>
    <col min="2307" max="2307" width="12.6640625" style="743" customWidth="1"/>
    <col min="2308" max="2308" width="22.109375" style="743" customWidth="1"/>
    <col min="2309" max="2309" width="5.88671875" style="743" customWidth="1"/>
    <col min="2310" max="2311" width="12.6640625" style="743" customWidth="1"/>
    <col min="2312" max="2312" width="13.33203125" style="743" customWidth="1"/>
    <col min="2313" max="2313" width="12.6640625" style="743" customWidth="1"/>
    <col min="2314" max="2314" width="12.44140625" style="743" customWidth="1"/>
    <col min="2315" max="2315" width="17.109375" style="743" customWidth="1"/>
    <col min="2316" max="2316" width="1.5546875" style="743" customWidth="1"/>
    <col min="2317" max="2560" width="9.109375" style="743"/>
    <col min="2561" max="2561" width="1.5546875" style="743" customWidth="1"/>
    <col min="2562" max="2562" width="2.109375" style="743" customWidth="1"/>
    <col min="2563" max="2563" width="12.6640625" style="743" customWidth="1"/>
    <col min="2564" max="2564" width="22.109375" style="743" customWidth="1"/>
    <col min="2565" max="2565" width="5.88671875" style="743" customWidth="1"/>
    <col min="2566" max="2567" width="12.6640625" style="743" customWidth="1"/>
    <col min="2568" max="2568" width="13.33203125" style="743" customWidth="1"/>
    <col min="2569" max="2569" width="12.6640625" style="743" customWidth="1"/>
    <col min="2570" max="2570" width="12.44140625" style="743" customWidth="1"/>
    <col min="2571" max="2571" width="17.109375" style="743" customWidth="1"/>
    <col min="2572" max="2572" width="1.5546875" style="743" customWidth="1"/>
    <col min="2573" max="2816" width="9.109375" style="743"/>
    <col min="2817" max="2817" width="1.5546875" style="743" customWidth="1"/>
    <col min="2818" max="2818" width="2.109375" style="743" customWidth="1"/>
    <col min="2819" max="2819" width="12.6640625" style="743" customWidth="1"/>
    <col min="2820" max="2820" width="22.109375" style="743" customWidth="1"/>
    <col min="2821" max="2821" width="5.88671875" style="743" customWidth="1"/>
    <col min="2822" max="2823" width="12.6640625" style="743" customWidth="1"/>
    <col min="2824" max="2824" width="13.33203125" style="743" customWidth="1"/>
    <col min="2825" max="2825" width="12.6640625" style="743" customWidth="1"/>
    <col min="2826" max="2826" width="12.44140625" style="743" customWidth="1"/>
    <col min="2827" max="2827" width="17.109375" style="743" customWidth="1"/>
    <col min="2828" max="2828" width="1.5546875" style="743" customWidth="1"/>
    <col min="2829" max="3072" width="9.109375" style="743"/>
    <col min="3073" max="3073" width="1.5546875" style="743" customWidth="1"/>
    <col min="3074" max="3074" width="2.109375" style="743" customWidth="1"/>
    <col min="3075" max="3075" width="12.6640625" style="743" customWidth="1"/>
    <col min="3076" max="3076" width="22.109375" style="743" customWidth="1"/>
    <col min="3077" max="3077" width="5.88671875" style="743" customWidth="1"/>
    <col min="3078" max="3079" width="12.6640625" style="743" customWidth="1"/>
    <col min="3080" max="3080" width="13.33203125" style="743" customWidth="1"/>
    <col min="3081" max="3081" width="12.6640625" style="743" customWidth="1"/>
    <col min="3082" max="3082" width="12.44140625" style="743" customWidth="1"/>
    <col min="3083" max="3083" width="17.109375" style="743" customWidth="1"/>
    <col min="3084" max="3084" width="1.5546875" style="743" customWidth="1"/>
    <col min="3085" max="3328" width="9.109375" style="743"/>
    <col min="3329" max="3329" width="1.5546875" style="743" customWidth="1"/>
    <col min="3330" max="3330" width="2.109375" style="743" customWidth="1"/>
    <col min="3331" max="3331" width="12.6640625" style="743" customWidth="1"/>
    <col min="3332" max="3332" width="22.109375" style="743" customWidth="1"/>
    <col min="3333" max="3333" width="5.88671875" style="743" customWidth="1"/>
    <col min="3334" max="3335" width="12.6640625" style="743" customWidth="1"/>
    <col min="3336" max="3336" width="13.33203125" style="743" customWidth="1"/>
    <col min="3337" max="3337" width="12.6640625" style="743" customWidth="1"/>
    <col min="3338" max="3338" width="12.44140625" style="743" customWidth="1"/>
    <col min="3339" max="3339" width="17.109375" style="743" customWidth="1"/>
    <col min="3340" max="3340" width="1.5546875" style="743" customWidth="1"/>
    <col min="3341" max="3584" width="9.109375" style="743"/>
    <col min="3585" max="3585" width="1.5546875" style="743" customWidth="1"/>
    <col min="3586" max="3586" width="2.109375" style="743" customWidth="1"/>
    <col min="3587" max="3587" width="12.6640625" style="743" customWidth="1"/>
    <col min="3588" max="3588" width="22.109375" style="743" customWidth="1"/>
    <col min="3589" max="3589" width="5.88671875" style="743" customWidth="1"/>
    <col min="3590" max="3591" width="12.6640625" style="743" customWidth="1"/>
    <col min="3592" max="3592" width="13.33203125" style="743" customWidth="1"/>
    <col min="3593" max="3593" width="12.6640625" style="743" customWidth="1"/>
    <col min="3594" max="3594" width="12.44140625" style="743" customWidth="1"/>
    <col min="3595" max="3595" width="17.109375" style="743" customWidth="1"/>
    <col min="3596" max="3596" width="1.5546875" style="743" customWidth="1"/>
    <col min="3597" max="3840" width="9.109375" style="743"/>
    <col min="3841" max="3841" width="1.5546875" style="743" customWidth="1"/>
    <col min="3842" max="3842" width="2.109375" style="743" customWidth="1"/>
    <col min="3843" max="3843" width="12.6640625" style="743" customWidth="1"/>
    <col min="3844" max="3844" width="22.109375" style="743" customWidth="1"/>
    <col min="3845" max="3845" width="5.88671875" style="743" customWidth="1"/>
    <col min="3846" max="3847" width="12.6640625" style="743" customWidth="1"/>
    <col min="3848" max="3848" width="13.33203125" style="743" customWidth="1"/>
    <col min="3849" max="3849" width="12.6640625" style="743" customWidth="1"/>
    <col min="3850" max="3850" width="12.44140625" style="743" customWidth="1"/>
    <col min="3851" max="3851" width="17.109375" style="743" customWidth="1"/>
    <col min="3852" max="3852" width="1.5546875" style="743" customWidth="1"/>
    <col min="3853" max="4096" width="9.109375" style="743"/>
    <col min="4097" max="4097" width="1.5546875" style="743" customWidth="1"/>
    <col min="4098" max="4098" width="2.109375" style="743" customWidth="1"/>
    <col min="4099" max="4099" width="12.6640625" style="743" customWidth="1"/>
    <col min="4100" max="4100" width="22.109375" style="743" customWidth="1"/>
    <col min="4101" max="4101" width="5.88671875" style="743" customWidth="1"/>
    <col min="4102" max="4103" width="12.6640625" style="743" customWidth="1"/>
    <col min="4104" max="4104" width="13.33203125" style="743" customWidth="1"/>
    <col min="4105" max="4105" width="12.6640625" style="743" customWidth="1"/>
    <col min="4106" max="4106" width="12.44140625" style="743" customWidth="1"/>
    <col min="4107" max="4107" width="17.109375" style="743" customWidth="1"/>
    <col min="4108" max="4108" width="1.5546875" style="743" customWidth="1"/>
    <col min="4109" max="4352" width="9.109375" style="743"/>
    <col min="4353" max="4353" width="1.5546875" style="743" customWidth="1"/>
    <col min="4354" max="4354" width="2.109375" style="743" customWidth="1"/>
    <col min="4355" max="4355" width="12.6640625" style="743" customWidth="1"/>
    <col min="4356" max="4356" width="22.109375" style="743" customWidth="1"/>
    <col min="4357" max="4357" width="5.88671875" style="743" customWidth="1"/>
    <col min="4358" max="4359" width="12.6640625" style="743" customWidth="1"/>
    <col min="4360" max="4360" width="13.33203125" style="743" customWidth="1"/>
    <col min="4361" max="4361" width="12.6640625" style="743" customWidth="1"/>
    <col min="4362" max="4362" width="12.44140625" style="743" customWidth="1"/>
    <col min="4363" max="4363" width="17.109375" style="743" customWidth="1"/>
    <col min="4364" max="4364" width="1.5546875" style="743" customWidth="1"/>
    <col min="4365" max="4608" width="9.109375" style="743"/>
    <col min="4609" max="4609" width="1.5546875" style="743" customWidth="1"/>
    <col min="4610" max="4610" width="2.109375" style="743" customWidth="1"/>
    <col min="4611" max="4611" width="12.6640625" style="743" customWidth="1"/>
    <col min="4612" max="4612" width="22.109375" style="743" customWidth="1"/>
    <col min="4613" max="4613" width="5.88671875" style="743" customWidth="1"/>
    <col min="4614" max="4615" width="12.6640625" style="743" customWidth="1"/>
    <col min="4616" max="4616" width="13.33203125" style="743" customWidth="1"/>
    <col min="4617" max="4617" width="12.6640625" style="743" customWidth="1"/>
    <col min="4618" max="4618" width="12.44140625" style="743" customWidth="1"/>
    <col min="4619" max="4619" width="17.109375" style="743" customWidth="1"/>
    <col min="4620" max="4620" width="1.5546875" style="743" customWidth="1"/>
    <col min="4621" max="4864" width="9.109375" style="743"/>
    <col min="4865" max="4865" width="1.5546875" style="743" customWidth="1"/>
    <col min="4866" max="4866" width="2.109375" style="743" customWidth="1"/>
    <col min="4867" max="4867" width="12.6640625" style="743" customWidth="1"/>
    <col min="4868" max="4868" width="22.109375" style="743" customWidth="1"/>
    <col min="4869" max="4869" width="5.88671875" style="743" customWidth="1"/>
    <col min="4870" max="4871" width="12.6640625" style="743" customWidth="1"/>
    <col min="4872" max="4872" width="13.33203125" style="743" customWidth="1"/>
    <col min="4873" max="4873" width="12.6640625" style="743" customWidth="1"/>
    <col min="4874" max="4874" width="12.44140625" style="743" customWidth="1"/>
    <col min="4875" max="4875" width="17.109375" style="743" customWidth="1"/>
    <col min="4876" max="4876" width="1.5546875" style="743" customWidth="1"/>
    <col min="4877" max="5120" width="9.109375" style="743"/>
    <col min="5121" max="5121" width="1.5546875" style="743" customWidth="1"/>
    <col min="5122" max="5122" width="2.109375" style="743" customWidth="1"/>
    <col min="5123" max="5123" width="12.6640625" style="743" customWidth="1"/>
    <col min="5124" max="5124" width="22.109375" style="743" customWidth="1"/>
    <col min="5125" max="5125" width="5.88671875" style="743" customWidth="1"/>
    <col min="5126" max="5127" width="12.6640625" style="743" customWidth="1"/>
    <col min="5128" max="5128" width="13.33203125" style="743" customWidth="1"/>
    <col min="5129" max="5129" width="12.6640625" style="743" customWidth="1"/>
    <col min="5130" max="5130" width="12.44140625" style="743" customWidth="1"/>
    <col min="5131" max="5131" width="17.109375" style="743" customWidth="1"/>
    <col min="5132" max="5132" width="1.5546875" style="743" customWidth="1"/>
    <col min="5133" max="5376" width="9.109375" style="743"/>
    <col min="5377" max="5377" width="1.5546875" style="743" customWidth="1"/>
    <col min="5378" max="5378" width="2.109375" style="743" customWidth="1"/>
    <col min="5379" max="5379" width="12.6640625" style="743" customWidth="1"/>
    <col min="5380" max="5380" width="22.109375" style="743" customWidth="1"/>
    <col min="5381" max="5381" width="5.88671875" style="743" customWidth="1"/>
    <col min="5382" max="5383" width="12.6640625" style="743" customWidth="1"/>
    <col min="5384" max="5384" width="13.33203125" style="743" customWidth="1"/>
    <col min="5385" max="5385" width="12.6640625" style="743" customWidth="1"/>
    <col min="5386" max="5386" width="12.44140625" style="743" customWidth="1"/>
    <col min="5387" max="5387" width="17.109375" style="743" customWidth="1"/>
    <col min="5388" max="5388" width="1.5546875" style="743" customWidth="1"/>
    <col min="5389" max="5632" width="9.109375" style="743"/>
    <col min="5633" max="5633" width="1.5546875" style="743" customWidth="1"/>
    <col min="5634" max="5634" width="2.109375" style="743" customWidth="1"/>
    <col min="5635" max="5635" width="12.6640625" style="743" customWidth="1"/>
    <col min="5636" max="5636" width="22.109375" style="743" customWidth="1"/>
    <col min="5637" max="5637" width="5.88671875" style="743" customWidth="1"/>
    <col min="5638" max="5639" width="12.6640625" style="743" customWidth="1"/>
    <col min="5640" max="5640" width="13.33203125" style="743" customWidth="1"/>
    <col min="5641" max="5641" width="12.6640625" style="743" customWidth="1"/>
    <col min="5642" max="5642" width="12.44140625" style="743" customWidth="1"/>
    <col min="5643" max="5643" width="17.109375" style="743" customWidth="1"/>
    <col min="5644" max="5644" width="1.5546875" style="743" customWidth="1"/>
    <col min="5645" max="5888" width="9.109375" style="743"/>
    <col min="5889" max="5889" width="1.5546875" style="743" customWidth="1"/>
    <col min="5890" max="5890" width="2.109375" style="743" customWidth="1"/>
    <col min="5891" max="5891" width="12.6640625" style="743" customWidth="1"/>
    <col min="5892" max="5892" width="22.109375" style="743" customWidth="1"/>
    <col min="5893" max="5893" width="5.88671875" style="743" customWidth="1"/>
    <col min="5894" max="5895" width="12.6640625" style="743" customWidth="1"/>
    <col min="5896" max="5896" width="13.33203125" style="743" customWidth="1"/>
    <col min="5897" max="5897" width="12.6640625" style="743" customWidth="1"/>
    <col min="5898" max="5898" width="12.44140625" style="743" customWidth="1"/>
    <col min="5899" max="5899" width="17.109375" style="743" customWidth="1"/>
    <col min="5900" max="5900" width="1.5546875" style="743" customWidth="1"/>
    <col min="5901" max="6144" width="9.109375" style="743"/>
    <col min="6145" max="6145" width="1.5546875" style="743" customWidth="1"/>
    <col min="6146" max="6146" width="2.109375" style="743" customWidth="1"/>
    <col min="6147" max="6147" width="12.6640625" style="743" customWidth="1"/>
    <col min="6148" max="6148" width="22.109375" style="743" customWidth="1"/>
    <col min="6149" max="6149" width="5.88671875" style="743" customWidth="1"/>
    <col min="6150" max="6151" width="12.6640625" style="743" customWidth="1"/>
    <col min="6152" max="6152" width="13.33203125" style="743" customWidth="1"/>
    <col min="6153" max="6153" width="12.6640625" style="743" customWidth="1"/>
    <col min="6154" max="6154" width="12.44140625" style="743" customWidth="1"/>
    <col min="6155" max="6155" width="17.109375" style="743" customWidth="1"/>
    <col min="6156" max="6156" width="1.5546875" style="743" customWidth="1"/>
    <col min="6157" max="6400" width="9.109375" style="743"/>
    <col min="6401" max="6401" width="1.5546875" style="743" customWidth="1"/>
    <col min="6402" max="6402" width="2.109375" style="743" customWidth="1"/>
    <col min="6403" max="6403" width="12.6640625" style="743" customWidth="1"/>
    <col min="6404" max="6404" width="22.109375" style="743" customWidth="1"/>
    <col min="6405" max="6405" width="5.88671875" style="743" customWidth="1"/>
    <col min="6406" max="6407" width="12.6640625" style="743" customWidth="1"/>
    <col min="6408" max="6408" width="13.33203125" style="743" customWidth="1"/>
    <col min="6409" max="6409" width="12.6640625" style="743" customWidth="1"/>
    <col min="6410" max="6410" width="12.44140625" style="743" customWidth="1"/>
    <col min="6411" max="6411" width="17.109375" style="743" customWidth="1"/>
    <col min="6412" max="6412" width="1.5546875" style="743" customWidth="1"/>
    <col min="6413" max="6656" width="9.109375" style="743"/>
    <col min="6657" max="6657" width="1.5546875" style="743" customWidth="1"/>
    <col min="6658" max="6658" width="2.109375" style="743" customWidth="1"/>
    <col min="6659" max="6659" width="12.6640625" style="743" customWidth="1"/>
    <col min="6660" max="6660" width="22.109375" style="743" customWidth="1"/>
    <col min="6661" max="6661" width="5.88671875" style="743" customWidth="1"/>
    <col min="6662" max="6663" width="12.6640625" style="743" customWidth="1"/>
    <col min="6664" max="6664" width="13.33203125" style="743" customWidth="1"/>
    <col min="6665" max="6665" width="12.6640625" style="743" customWidth="1"/>
    <col min="6666" max="6666" width="12.44140625" style="743" customWidth="1"/>
    <col min="6667" max="6667" width="17.109375" style="743" customWidth="1"/>
    <col min="6668" max="6668" width="1.5546875" style="743" customWidth="1"/>
    <col min="6669" max="6912" width="9.109375" style="743"/>
    <col min="6913" max="6913" width="1.5546875" style="743" customWidth="1"/>
    <col min="6914" max="6914" width="2.109375" style="743" customWidth="1"/>
    <col min="6915" max="6915" width="12.6640625" style="743" customWidth="1"/>
    <col min="6916" max="6916" width="22.109375" style="743" customWidth="1"/>
    <col min="6917" max="6917" width="5.88671875" style="743" customWidth="1"/>
    <col min="6918" max="6919" width="12.6640625" style="743" customWidth="1"/>
    <col min="6920" max="6920" width="13.33203125" style="743" customWidth="1"/>
    <col min="6921" max="6921" width="12.6640625" style="743" customWidth="1"/>
    <col min="6922" max="6922" width="12.44140625" style="743" customWidth="1"/>
    <col min="6923" max="6923" width="17.109375" style="743" customWidth="1"/>
    <col min="6924" max="6924" width="1.5546875" style="743" customWidth="1"/>
    <col min="6925" max="7168" width="9.109375" style="743"/>
    <col min="7169" max="7169" width="1.5546875" style="743" customWidth="1"/>
    <col min="7170" max="7170" width="2.109375" style="743" customWidth="1"/>
    <col min="7171" max="7171" width="12.6640625" style="743" customWidth="1"/>
    <col min="7172" max="7172" width="22.109375" style="743" customWidth="1"/>
    <col min="7173" max="7173" width="5.88671875" style="743" customWidth="1"/>
    <col min="7174" max="7175" width="12.6640625" style="743" customWidth="1"/>
    <col min="7176" max="7176" width="13.33203125" style="743" customWidth="1"/>
    <col min="7177" max="7177" width="12.6640625" style="743" customWidth="1"/>
    <col min="7178" max="7178" width="12.44140625" style="743" customWidth="1"/>
    <col min="7179" max="7179" width="17.109375" style="743" customWidth="1"/>
    <col min="7180" max="7180" width="1.5546875" style="743" customWidth="1"/>
    <col min="7181" max="7424" width="9.109375" style="743"/>
    <col min="7425" max="7425" width="1.5546875" style="743" customWidth="1"/>
    <col min="7426" max="7426" width="2.109375" style="743" customWidth="1"/>
    <col min="7427" max="7427" width="12.6640625" style="743" customWidth="1"/>
    <col min="7428" max="7428" width="22.109375" style="743" customWidth="1"/>
    <col min="7429" max="7429" width="5.88671875" style="743" customWidth="1"/>
    <col min="7430" max="7431" width="12.6640625" style="743" customWidth="1"/>
    <col min="7432" max="7432" width="13.33203125" style="743" customWidth="1"/>
    <col min="7433" max="7433" width="12.6640625" style="743" customWidth="1"/>
    <col min="7434" max="7434" width="12.44140625" style="743" customWidth="1"/>
    <col min="7435" max="7435" width="17.109375" style="743" customWidth="1"/>
    <col min="7436" max="7436" width="1.5546875" style="743" customWidth="1"/>
    <col min="7437" max="7680" width="9.109375" style="743"/>
    <col min="7681" max="7681" width="1.5546875" style="743" customWidth="1"/>
    <col min="7682" max="7682" width="2.109375" style="743" customWidth="1"/>
    <col min="7683" max="7683" width="12.6640625" style="743" customWidth="1"/>
    <col min="7684" max="7684" width="22.109375" style="743" customWidth="1"/>
    <col min="7685" max="7685" width="5.88671875" style="743" customWidth="1"/>
    <col min="7686" max="7687" width="12.6640625" style="743" customWidth="1"/>
    <col min="7688" max="7688" width="13.33203125" style="743" customWidth="1"/>
    <col min="7689" max="7689" width="12.6640625" style="743" customWidth="1"/>
    <col min="7690" max="7690" width="12.44140625" style="743" customWidth="1"/>
    <col min="7691" max="7691" width="17.109375" style="743" customWidth="1"/>
    <col min="7692" max="7692" width="1.5546875" style="743" customWidth="1"/>
    <col min="7693" max="7936" width="9.109375" style="743"/>
    <col min="7937" max="7937" width="1.5546875" style="743" customWidth="1"/>
    <col min="7938" max="7938" width="2.109375" style="743" customWidth="1"/>
    <col min="7939" max="7939" width="12.6640625" style="743" customWidth="1"/>
    <col min="7940" max="7940" width="22.109375" style="743" customWidth="1"/>
    <col min="7941" max="7941" width="5.88671875" style="743" customWidth="1"/>
    <col min="7942" max="7943" width="12.6640625" style="743" customWidth="1"/>
    <col min="7944" max="7944" width="13.33203125" style="743" customWidth="1"/>
    <col min="7945" max="7945" width="12.6640625" style="743" customWidth="1"/>
    <col min="7946" max="7946" width="12.44140625" style="743" customWidth="1"/>
    <col min="7947" max="7947" width="17.109375" style="743" customWidth="1"/>
    <col min="7948" max="7948" width="1.5546875" style="743" customWidth="1"/>
    <col min="7949" max="8192" width="9.109375" style="743"/>
    <col min="8193" max="8193" width="1.5546875" style="743" customWidth="1"/>
    <col min="8194" max="8194" width="2.109375" style="743" customWidth="1"/>
    <col min="8195" max="8195" width="12.6640625" style="743" customWidth="1"/>
    <col min="8196" max="8196" width="22.109375" style="743" customWidth="1"/>
    <col min="8197" max="8197" width="5.88671875" style="743" customWidth="1"/>
    <col min="8198" max="8199" width="12.6640625" style="743" customWidth="1"/>
    <col min="8200" max="8200" width="13.33203125" style="743" customWidth="1"/>
    <col min="8201" max="8201" width="12.6640625" style="743" customWidth="1"/>
    <col min="8202" max="8202" width="12.44140625" style="743" customWidth="1"/>
    <col min="8203" max="8203" width="17.109375" style="743" customWidth="1"/>
    <col min="8204" max="8204" width="1.5546875" style="743" customWidth="1"/>
    <col min="8205" max="8448" width="9.109375" style="743"/>
    <col min="8449" max="8449" width="1.5546875" style="743" customWidth="1"/>
    <col min="8450" max="8450" width="2.109375" style="743" customWidth="1"/>
    <col min="8451" max="8451" width="12.6640625" style="743" customWidth="1"/>
    <col min="8452" max="8452" width="22.109375" style="743" customWidth="1"/>
    <col min="8453" max="8453" width="5.88671875" style="743" customWidth="1"/>
    <col min="8454" max="8455" width="12.6640625" style="743" customWidth="1"/>
    <col min="8456" max="8456" width="13.33203125" style="743" customWidth="1"/>
    <col min="8457" max="8457" width="12.6640625" style="743" customWidth="1"/>
    <col min="8458" max="8458" width="12.44140625" style="743" customWidth="1"/>
    <col min="8459" max="8459" width="17.109375" style="743" customWidth="1"/>
    <col min="8460" max="8460" width="1.5546875" style="743" customWidth="1"/>
    <col min="8461" max="8704" width="9.109375" style="743"/>
    <col min="8705" max="8705" width="1.5546875" style="743" customWidth="1"/>
    <col min="8706" max="8706" width="2.109375" style="743" customWidth="1"/>
    <col min="8707" max="8707" width="12.6640625" style="743" customWidth="1"/>
    <col min="8708" max="8708" width="22.109375" style="743" customWidth="1"/>
    <col min="8709" max="8709" width="5.88671875" style="743" customWidth="1"/>
    <col min="8710" max="8711" width="12.6640625" style="743" customWidth="1"/>
    <col min="8712" max="8712" width="13.33203125" style="743" customWidth="1"/>
    <col min="8713" max="8713" width="12.6640625" style="743" customWidth="1"/>
    <col min="8714" max="8714" width="12.44140625" style="743" customWidth="1"/>
    <col min="8715" max="8715" width="17.109375" style="743" customWidth="1"/>
    <col min="8716" max="8716" width="1.5546875" style="743" customWidth="1"/>
    <col min="8717" max="8960" width="9.109375" style="743"/>
    <col min="8961" max="8961" width="1.5546875" style="743" customWidth="1"/>
    <col min="8962" max="8962" width="2.109375" style="743" customWidth="1"/>
    <col min="8963" max="8963" width="12.6640625" style="743" customWidth="1"/>
    <col min="8964" max="8964" width="22.109375" style="743" customWidth="1"/>
    <col min="8965" max="8965" width="5.88671875" style="743" customWidth="1"/>
    <col min="8966" max="8967" width="12.6640625" style="743" customWidth="1"/>
    <col min="8968" max="8968" width="13.33203125" style="743" customWidth="1"/>
    <col min="8969" max="8969" width="12.6640625" style="743" customWidth="1"/>
    <col min="8970" max="8970" width="12.44140625" style="743" customWidth="1"/>
    <col min="8971" max="8971" width="17.109375" style="743" customWidth="1"/>
    <col min="8972" max="8972" width="1.5546875" style="743" customWidth="1"/>
    <col min="8973" max="9216" width="9.109375" style="743"/>
    <col min="9217" max="9217" width="1.5546875" style="743" customWidth="1"/>
    <col min="9218" max="9218" width="2.109375" style="743" customWidth="1"/>
    <col min="9219" max="9219" width="12.6640625" style="743" customWidth="1"/>
    <col min="9220" max="9220" width="22.109375" style="743" customWidth="1"/>
    <col min="9221" max="9221" width="5.88671875" style="743" customWidth="1"/>
    <col min="9222" max="9223" width="12.6640625" style="743" customWidth="1"/>
    <col min="9224" max="9224" width="13.33203125" style="743" customWidth="1"/>
    <col min="9225" max="9225" width="12.6640625" style="743" customWidth="1"/>
    <col min="9226" max="9226" width="12.44140625" style="743" customWidth="1"/>
    <col min="9227" max="9227" width="17.109375" style="743" customWidth="1"/>
    <col min="9228" max="9228" width="1.5546875" style="743" customWidth="1"/>
    <col min="9229" max="9472" width="9.109375" style="743"/>
    <col min="9473" max="9473" width="1.5546875" style="743" customWidth="1"/>
    <col min="9474" max="9474" width="2.109375" style="743" customWidth="1"/>
    <col min="9475" max="9475" width="12.6640625" style="743" customWidth="1"/>
    <col min="9476" max="9476" width="22.109375" style="743" customWidth="1"/>
    <col min="9477" max="9477" width="5.88671875" style="743" customWidth="1"/>
    <col min="9478" max="9479" width="12.6640625" style="743" customWidth="1"/>
    <col min="9480" max="9480" width="13.33203125" style="743" customWidth="1"/>
    <col min="9481" max="9481" width="12.6640625" style="743" customWidth="1"/>
    <col min="9482" max="9482" width="12.44140625" style="743" customWidth="1"/>
    <col min="9483" max="9483" width="17.109375" style="743" customWidth="1"/>
    <col min="9484" max="9484" width="1.5546875" style="743" customWidth="1"/>
    <col min="9485" max="9728" width="9.109375" style="743"/>
    <col min="9729" max="9729" width="1.5546875" style="743" customWidth="1"/>
    <col min="9730" max="9730" width="2.109375" style="743" customWidth="1"/>
    <col min="9731" max="9731" width="12.6640625" style="743" customWidth="1"/>
    <col min="9732" max="9732" width="22.109375" style="743" customWidth="1"/>
    <col min="9733" max="9733" width="5.88671875" style="743" customWidth="1"/>
    <col min="9734" max="9735" width="12.6640625" style="743" customWidth="1"/>
    <col min="9736" max="9736" width="13.33203125" style="743" customWidth="1"/>
    <col min="9737" max="9737" width="12.6640625" style="743" customWidth="1"/>
    <col min="9738" max="9738" width="12.44140625" style="743" customWidth="1"/>
    <col min="9739" max="9739" width="17.109375" style="743" customWidth="1"/>
    <col min="9740" max="9740" width="1.5546875" style="743" customWidth="1"/>
    <col min="9741" max="9984" width="9.109375" style="743"/>
    <col min="9985" max="9985" width="1.5546875" style="743" customWidth="1"/>
    <col min="9986" max="9986" width="2.109375" style="743" customWidth="1"/>
    <col min="9987" max="9987" width="12.6640625" style="743" customWidth="1"/>
    <col min="9988" max="9988" width="22.109375" style="743" customWidth="1"/>
    <col min="9989" max="9989" width="5.88671875" style="743" customWidth="1"/>
    <col min="9990" max="9991" width="12.6640625" style="743" customWidth="1"/>
    <col min="9992" max="9992" width="13.33203125" style="743" customWidth="1"/>
    <col min="9993" max="9993" width="12.6640625" style="743" customWidth="1"/>
    <col min="9994" max="9994" width="12.44140625" style="743" customWidth="1"/>
    <col min="9995" max="9995" width="17.109375" style="743" customWidth="1"/>
    <col min="9996" max="9996" width="1.5546875" style="743" customWidth="1"/>
    <col min="9997" max="10240" width="9.109375" style="743"/>
    <col min="10241" max="10241" width="1.5546875" style="743" customWidth="1"/>
    <col min="10242" max="10242" width="2.109375" style="743" customWidth="1"/>
    <col min="10243" max="10243" width="12.6640625" style="743" customWidth="1"/>
    <col min="10244" max="10244" width="22.109375" style="743" customWidth="1"/>
    <col min="10245" max="10245" width="5.88671875" style="743" customWidth="1"/>
    <col min="10246" max="10247" width="12.6640625" style="743" customWidth="1"/>
    <col min="10248" max="10248" width="13.33203125" style="743" customWidth="1"/>
    <col min="10249" max="10249" width="12.6640625" style="743" customWidth="1"/>
    <col min="10250" max="10250" width="12.44140625" style="743" customWidth="1"/>
    <col min="10251" max="10251" width="17.109375" style="743" customWidth="1"/>
    <col min="10252" max="10252" width="1.5546875" style="743" customWidth="1"/>
    <col min="10253" max="10496" width="9.109375" style="743"/>
    <col min="10497" max="10497" width="1.5546875" style="743" customWidth="1"/>
    <col min="10498" max="10498" width="2.109375" style="743" customWidth="1"/>
    <col min="10499" max="10499" width="12.6640625" style="743" customWidth="1"/>
    <col min="10500" max="10500" width="22.109375" style="743" customWidth="1"/>
    <col min="10501" max="10501" width="5.88671875" style="743" customWidth="1"/>
    <col min="10502" max="10503" width="12.6640625" style="743" customWidth="1"/>
    <col min="10504" max="10504" width="13.33203125" style="743" customWidth="1"/>
    <col min="10505" max="10505" width="12.6640625" style="743" customWidth="1"/>
    <col min="10506" max="10506" width="12.44140625" style="743" customWidth="1"/>
    <col min="10507" max="10507" width="17.109375" style="743" customWidth="1"/>
    <col min="10508" max="10508" width="1.5546875" style="743" customWidth="1"/>
    <col min="10509" max="10752" width="9.109375" style="743"/>
    <col min="10753" max="10753" width="1.5546875" style="743" customWidth="1"/>
    <col min="10754" max="10754" width="2.109375" style="743" customWidth="1"/>
    <col min="10755" max="10755" width="12.6640625" style="743" customWidth="1"/>
    <col min="10756" max="10756" width="22.109375" style="743" customWidth="1"/>
    <col min="10757" max="10757" width="5.88671875" style="743" customWidth="1"/>
    <col min="10758" max="10759" width="12.6640625" style="743" customWidth="1"/>
    <col min="10760" max="10760" width="13.33203125" style="743" customWidth="1"/>
    <col min="10761" max="10761" width="12.6640625" style="743" customWidth="1"/>
    <col min="10762" max="10762" width="12.44140625" style="743" customWidth="1"/>
    <col min="10763" max="10763" width="17.109375" style="743" customWidth="1"/>
    <col min="10764" max="10764" width="1.5546875" style="743" customWidth="1"/>
    <col min="10765" max="11008" width="9.109375" style="743"/>
    <col min="11009" max="11009" width="1.5546875" style="743" customWidth="1"/>
    <col min="11010" max="11010" width="2.109375" style="743" customWidth="1"/>
    <col min="11011" max="11011" width="12.6640625" style="743" customWidth="1"/>
    <col min="11012" max="11012" width="22.109375" style="743" customWidth="1"/>
    <col min="11013" max="11013" width="5.88671875" style="743" customWidth="1"/>
    <col min="11014" max="11015" width="12.6640625" style="743" customWidth="1"/>
    <col min="11016" max="11016" width="13.33203125" style="743" customWidth="1"/>
    <col min="11017" max="11017" width="12.6640625" style="743" customWidth="1"/>
    <col min="11018" max="11018" width="12.44140625" style="743" customWidth="1"/>
    <col min="11019" max="11019" width="17.109375" style="743" customWidth="1"/>
    <col min="11020" max="11020" width="1.5546875" style="743" customWidth="1"/>
    <col min="11021" max="11264" width="9.109375" style="743"/>
    <col min="11265" max="11265" width="1.5546875" style="743" customWidth="1"/>
    <col min="11266" max="11266" width="2.109375" style="743" customWidth="1"/>
    <col min="11267" max="11267" width="12.6640625" style="743" customWidth="1"/>
    <col min="11268" max="11268" width="22.109375" style="743" customWidth="1"/>
    <col min="11269" max="11269" width="5.88671875" style="743" customWidth="1"/>
    <col min="11270" max="11271" width="12.6640625" style="743" customWidth="1"/>
    <col min="11272" max="11272" width="13.33203125" style="743" customWidth="1"/>
    <col min="11273" max="11273" width="12.6640625" style="743" customWidth="1"/>
    <col min="11274" max="11274" width="12.44140625" style="743" customWidth="1"/>
    <col min="11275" max="11275" width="17.109375" style="743" customWidth="1"/>
    <col min="11276" max="11276" width="1.5546875" style="743" customWidth="1"/>
    <col min="11277" max="11520" width="9.109375" style="743"/>
    <col min="11521" max="11521" width="1.5546875" style="743" customWidth="1"/>
    <col min="11522" max="11522" width="2.109375" style="743" customWidth="1"/>
    <col min="11523" max="11523" width="12.6640625" style="743" customWidth="1"/>
    <col min="11524" max="11524" width="22.109375" style="743" customWidth="1"/>
    <col min="11525" max="11525" width="5.88671875" style="743" customWidth="1"/>
    <col min="11526" max="11527" width="12.6640625" style="743" customWidth="1"/>
    <col min="11528" max="11528" width="13.33203125" style="743" customWidth="1"/>
    <col min="11529" max="11529" width="12.6640625" style="743" customWidth="1"/>
    <col min="11530" max="11530" width="12.44140625" style="743" customWidth="1"/>
    <col min="11531" max="11531" width="17.109375" style="743" customWidth="1"/>
    <col min="11532" max="11532" width="1.5546875" style="743" customWidth="1"/>
    <col min="11533" max="11776" width="9.109375" style="743"/>
    <col min="11777" max="11777" width="1.5546875" style="743" customWidth="1"/>
    <col min="11778" max="11778" width="2.109375" style="743" customWidth="1"/>
    <col min="11779" max="11779" width="12.6640625" style="743" customWidth="1"/>
    <col min="11780" max="11780" width="22.109375" style="743" customWidth="1"/>
    <col min="11781" max="11781" width="5.88671875" style="743" customWidth="1"/>
    <col min="11782" max="11783" width="12.6640625" style="743" customWidth="1"/>
    <col min="11784" max="11784" width="13.33203125" style="743" customWidth="1"/>
    <col min="11785" max="11785" width="12.6640625" style="743" customWidth="1"/>
    <col min="11786" max="11786" width="12.44140625" style="743" customWidth="1"/>
    <col min="11787" max="11787" width="17.109375" style="743" customWidth="1"/>
    <col min="11788" max="11788" width="1.5546875" style="743" customWidth="1"/>
    <col min="11789" max="12032" width="9.109375" style="743"/>
    <col min="12033" max="12033" width="1.5546875" style="743" customWidth="1"/>
    <col min="12034" max="12034" width="2.109375" style="743" customWidth="1"/>
    <col min="12035" max="12035" width="12.6640625" style="743" customWidth="1"/>
    <col min="12036" max="12036" width="22.109375" style="743" customWidth="1"/>
    <col min="12037" max="12037" width="5.88671875" style="743" customWidth="1"/>
    <col min="12038" max="12039" width="12.6640625" style="743" customWidth="1"/>
    <col min="12040" max="12040" width="13.33203125" style="743" customWidth="1"/>
    <col min="12041" max="12041" width="12.6640625" style="743" customWidth="1"/>
    <col min="12042" max="12042" width="12.44140625" style="743" customWidth="1"/>
    <col min="12043" max="12043" width="17.109375" style="743" customWidth="1"/>
    <col min="12044" max="12044" width="1.5546875" style="743" customWidth="1"/>
    <col min="12045" max="12288" width="9.109375" style="743"/>
    <col min="12289" max="12289" width="1.5546875" style="743" customWidth="1"/>
    <col min="12290" max="12290" width="2.109375" style="743" customWidth="1"/>
    <col min="12291" max="12291" width="12.6640625" style="743" customWidth="1"/>
    <col min="12292" max="12292" width="22.109375" style="743" customWidth="1"/>
    <col min="12293" max="12293" width="5.88671875" style="743" customWidth="1"/>
    <col min="12294" max="12295" width="12.6640625" style="743" customWidth="1"/>
    <col min="12296" max="12296" width="13.33203125" style="743" customWidth="1"/>
    <col min="12297" max="12297" width="12.6640625" style="743" customWidth="1"/>
    <col min="12298" max="12298" width="12.44140625" style="743" customWidth="1"/>
    <col min="12299" max="12299" width="17.109375" style="743" customWidth="1"/>
    <col min="12300" max="12300" width="1.5546875" style="743" customWidth="1"/>
    <col min="12301" max="12544" width="9.109375" style="743"/>
    <col min="12545" max="12545" width="1.5546875" style="743" customWidth="1"/>
    <col min="12546" max="12546" width="2.109375" style="743" customWidth="1"/>
    <col min="12547" max="12547" width="12.6640625" style="743" customWidth="1"/>
    <col min="12548" max="12548" width="22.109375" style="743" customWidth="1"/>
    <col min="12549" max="12549" width="5.88671875" style="743" customWidth="1"/>
    <col min="12550" max="12551" width="12.6640625" style="743" customWidth="1"/>
    <col min="12552" max="12552" width="13.33203125" style="743" customWidth="1"/>
    <col min="12553" max="12553" width="12.6640625" style="743" customWidth="1"/>
    <col min="12554" max="12554" width="12.44140625" style="743" customWidth="1"/>
    <col min="12555" max="12555" width="17.109375" style="743" customWidth="1"/>
    <col min="12556" max="12556" width="1.5546875" style="743" customWidth="1"/>
    <col min="12557" max="12800" width="9.109375" style="743"/>
    <col min="12801" max="12801" width="1.5546875" style="743" customWidth="1"/>
    <col min="12802" max="12802" width="2.109375" style="743" customWidth="1"/>
    <col min="12803" max="12803" width="12.6640625" style="743" customWidth="1"/>
    <col min="12804" max="12804" width="22.109375" style="743" customWidth="1"/>
    <col min="12805" max="12805" width="5.88671875" style="743" customWidth="1"/>
    <col min="12806" max="12807" width="12.6640625" style="743" customWidth="1"/>
    <col min="12808" max="12808" width="13.33203125" style="743" customWidth="1"/>
    <col min="12809" max="12809" width="12.6640625" style="743" customWidth="1"/>
    <col min="12810" max="12810" width="12.44140625" style="743" customWidth="1"/>
    <col min="12811" max="12811" width="17.109375" style="743" customWidth="1"/>
    <col min="12812" max="12812" width="1.5546875" style="743" customWidth="1"/>
    <col min="12813" max="13056" width="9.109375" style="743"/>
    <col min="13057" max="13057" width="1.5546875" style="743" customWidth="1"/>
    <col min="13058" max="13058" width="2.109375" style="743" customWidth="1"/>
    <col min="13059" max="13059" width="12.6640625" style="743" customWidth="1"/>
    <col min="13060" max="13060" width="22.109375" style="743" customWidth="1"/>
    <col min="13061" max="13061" width="5.88671875" style="743" customWidth="1"/>
    <col min="13062" max="13063" width="12.6640625" style="743" customWidth="1"/>
    <col min="13064" max="13064" width="13.33203125" style="743" customWidth="1"/>
    <col min="13065" max="13065" width="12.6640625" style="743" customWidth="1"/>
    <col min="13066" max="13066" width="12.44140625" style="743" customWidth="1"/>
    <col min="13067" max="13067" width="17.109375" style="743" customWidth="1"/>
    <col min="13068" max="13068" width="1.5546875" style="743" customWidth="1"/>
    <col min="13069" max="13312" width="9.109375" style="743"/>
    <col min="13313" max="13313" width="1.5546875" style="743" customWidth="1"/>
    <col min="13314" max="13314" width="2.109375" style="743" customWidth="1"/>
    <col min="13315" max="13315" width="12.6640625" style="743" customWidth="1"/>
    <col min="13316" max="13316" width="22.109375" style="743" customWidth="1"/>
    <col min="13317" max="13317" width="5.88671875" style="743" customWidth="1"/>
    <col min="13318" max="13319" width="12.6640625" style="743" customWidth="1"/>
    <col min="13320" max="13320" width="13.33203125" style="743" customWidth="1"/>
    <col min="13321" max="13321" width="12.6640625" style="743" customWidth="1"/>
    <col min="13322" max="13322" width="12.44140625" style="743" customWidth="1"/>
    <col min="13323" max="13323" width="17.109375" style="743" customWidth="1"/>
    <col min="13324" max="13324" width="1.5546875" style="743" customWidth="1"/>
    <col min="13325" max="13568" width="9.109375" style="743"/>
    <col min="13569" max="13569" width="1.5546875" style="743" customWidth="1"/>
    <col min="13570" max="13570" width="2.109375" style="743" customWidth="1"/>
    <col min="13571" max="13571" width="12.6640625" style="743" customWidth="1"/>
    <col min="13572" max="13572" width="22.109375" style="743" customWidth="1"/>
    <col min="13573" max="13573" width="5.88671875" style="743" customWidth="1"/>
    <col min="13574" max="13575" width="12.6640625" style="743" customWidth="1"/>
    <col min="13576" max="13576" width="13.33203125" style="743" customWidth="1"/>
    <col min="13577" max="13577" width="12.6640625" style="743" customWidth="1"/>
    <col min="13578" max="13578" width="12.44140625" style="743" customWidth="1"/>
    <col min="13579" max="13579" width="17.109375" style="743" customWidth="1"/>
    <col min="13580" max="13580" width="1.5546875" style="743" customWidth="1"/>
    <col min="13581" max="13824" width="9.109375" style="743"/>
    <col min="13825" max="13825" width="1.5546875" style="743" customWidth="1"/>
    <col min="13826" max="13826" width="2.109375" style="743" customWidth="1"/>
    <col min="13827" max="13827" width="12.6640625" style="743" customWidth="1"/>
    <col min="13828" max="13828" width="22.109375" style="743" customWidth="1"/>
    <col min="13829" max="13829" width="5.88671875" style="743" customWidth="1"/>
    <col min="13830" max="13831" width="12.6640625" style="743" customWidth="1"/>
    <col min="13832" max="13832" width="13.33203125" style="743" customWidth="1"/>
    <col min="13833" max="13833" width="12.6640625" style="743" customWidth="1"/>
    <col min="13834" max="13834" width="12.44140625" style="743" customWidth="1"/>
    <col min="13835" max="13835" width="17.109375" style="743" customWidth="1"/>
    <col min="13836" max="13836" width="1.5546875" style="743" customWidth="1"/>
    <col min="13837" max="14080" width="9.109375" style="743"/>
    <col min="14081" max="14081" width="1.5546875" style="743" customWidth="1"/>
    <col min="14082" max="14082" width="2.109375" style="743" customWidth="1"/>
    <col min="14083" max="14083" width="12.6640625" style="743" customWidth="1"/>
    <col min="14084" max="14084" width="22.109375" style="743" customWidth="1"/>
    <col min="14085" max="14085" width="5.88671875" style="743" customWidth="1"/>
    <col min="14086" max="14087" width="12.6640625" style="743" customWidth="1"/>
    <col min="14088" max="14088" width="13.33203125" style="743" customWidth="1"/>
    <col min="14089" max="14089" width="12.6640625" style="743" customWidth="1"/>
    <col min="14090" max="14090" width="12.44140625" style="743" customWidth="1"/>
    <col min="14091" max="14091" width="17.109375" style="743" customWidth="1"/>
    <col min="14092" max="14092" width="1.5546875" style="743" customWidth="1"/>
    <col min="14093" max="14336" width="9.109375" style="743"/>
    <col min="14337" max="14337" width="1.5546875" style="743" customWidth="1"/>
    <col min="14338" max="14338" width="2.109375" style="743" customWidth="1"/>
    <col min="14339" max="14339" width="12.6640625" style="743" customWidth="1"/>
    <col min="14340" max="14340" width="22.109375" style="743" customWidth="1"/>
    <col min="14341" max="14341" width="5.88671875" style="743" customWidth="1"/>
    <col min="14342" max="14343" width="12.6640625" style="743" customWidth="1"/>
    <col min="14344" max="14344" width="13.33203125" style="743" customWidth="1"/>
    <col min="14345" max="14345" width="12.6640625" style="743" customWidth="1"/>
    <col min="14346" max="14346" width="12.44140625" style="743" customWidth="1"/>
    <col min="14347" max="14347" width="17.109375" style="743" customWidth="1"/>
    <col min="14348" max="14348" width="1.5546875" style="743" customWidth="1"/>
    <col min="14349" max="14592" width="9.109375" style="743"/>
    <col min="14593" max="14593" width="1.5546875" style="743" customWidth="1"/>
    <col min="14594" max="14594" width="2.109375" style="743" customWidth="1"/>
    <col min="14595" max="14595" width="12.6640625" style="743" customWidth="1"/>
    <col min="14596" max="14596" width="22.109375" style="743" customWidth="1"/>
    <col min="14597" max="14597" width="5.88671875" style="743" customWidth="1"/>
    <col min="14598" max="14599" width="12.6640625" style="743" customWidth="1"/>
    <col min="14600" max="14600" width="13.33203125" style="743" customWidth="1"/>
    <col min="14601" max="14601" width="12.6640625" style="743" customWidth="1"/>
    <col min="14602" max="14602" width="12.44140625" style="743" customWidth="1"/>
    <col min="14603" max="14603" width="17.109375" style="743" customWidth="1"/>
    <col min="14604" max="14604" width="1.5546875" style="743" customWidth="1"/>
    <col min="14605" max="14848" width="9.109375" style="743"/>
    <col min="14849" max="14849" width="1.5546875" style="743" customWidth="1"/>
    <col min="14850" max="14850" width="2.109375" style="743" customWidth="1"/>
    <col min="14851" max="14851" width="12.6640625" style="743" customWidth="1"/>
    <col min="14852" max="14852" width="22.109375" style="743" customWidth="1"/>
    <col min="14853" max="14853" width="5.88671875" style="743" customWidth="1"/>
    <col min="14854" max="14855" width="12.6640625" style="743" customWidth="1"/>
    <col min="14856" max="14856" width="13.33203125" style="743" customWidth="1"/>
    <col min="14857" max="14857" width="12.6640625" style="743" customWidth="1"/>
    <col min="14858" max="14858" width="12.44140625" style="743" customWidth="1"/>
    <col min="14859" max="14859" width="17.109375" style="743" customWidth="1"/>
    <col min="14860" max="14860" width="1.5546875" style="743" customWidth="1"/>
    <col min="14861" max="15104" width="9.109375" style="743"/>
    <col min="15105" max="15105" width="1.5546875" style="743" customWidth="1"/>
    <col min="15106" max="15106" width="2.109375" style="743" customWidth="1"/>
    <col min="15107" max="15107" width="12.6640625" style="743" customWidth="1"/>
    <col min="15108" max="15108" width="22.109375" style="743" customWidth="1"/>
    <col min="15109" max="15109" width="5.88671875" style="743" customWidth="1"/>
    <col min="15110" max="15111" width="12.6640625" style="743" customWidth="1"/>
    <col min="15112" max="15112" width="13.33203125" style="743" customWidth="1"/>
    <col min="15113" max="15113" width="12.6640625" style="743" customWidth="1"/>
    <col min="15114" max="15114" width="12.44140625" style="743" customWidth="1"/>
    <col min="15115" max="15115" width="17.109375" style="743" customWidth="1"/>
    <col min="15116" max="15116" width="1.5546875" style="743" customWidth="1"/>
    <col min="15117" max="15360" width="9.109375" style="743"/>
    <col min="15361" max="15361" width="1.5546875" style="743" customWidth="1"/>
    <col min="15362" max="15362" width="2.109375" style="743" customWidth="1"/>
    <col min="15363" max="15363" width="12.6640625" style="743" customWidth="1"/>
    <col min="15364" max="15364" width="22.109375" style="743" customWidth="1"/>
    <col min="15365" max="15365" width="5.88671875" style="743" customWidth="1"/>
    <col min="15366" max="15367" width="12.6640625" style="743" customWidth="1"/>
    <col min="15368" max="15368" width="13.33203125" style="743" customWidth="1"/>
    <col min="15369" max="15369" width="12.6640625" style="743" customWidth="1"/>
    <col min="15370" max="15370" width="12.44140625" style="743" customWidth="1"/>
    <col min="15371" max="15371" width="17.109375" style="743" customWidth="1"/>
    <col min="15372" max="15372" width="1.5546875" style="743" customWidth="1"/>
    <col min="15373" max="15616" width="9.109375" style="743"/>
    <col min="15617" max="15617" width="1.5546875" style="743" customWidth="1"/>
    <col min="15618" max="15618" width="2.109375" style="743" customWidth="1"/>
    <col min="15619" max="15619" width="12.6640625" style="743" customWidth="1"/>
    <col min="15620" max="15620" width="22.109375" style="743" customWidth="1"/>
    <col min="15621" max="15621" width="5.88671875" style="743" customWidth="1"/>
    <col min="15622" max="15623" width="12.6640625" style="743" customWidth="1"/>
    <col min="15624" max="15624" width="13.33203125" style="743" customWidth="1"/>
    <col min="15625" max="15625" width="12.6640625" style="743" customWidth="1"/>
    <col min="15626" max="15626" width="12.44140625" style="743" customWidth="1"/>
    <col min="15627" max="15627" width="17.109375" style="743" customWidth="1"/>
    <col min="15628" max="15628" width="1.5546875" style="743" customWidth="1"/>
    <col min="15629" max="15872" width="9.109375" style="743"/>
    <col min="15873" max="15873" width="1.5546875" style="743" customWidth="1"/>
    <col min="15874" max="15874" width="2.109375" style="743" customWidth="1"/>
    <col min="15875" max="15875" width="12.6640625" style="743" customWidth="1"/>
    <col min="15876" max="15876" width="22.109375" style="743" customWidth="1"/>
    <col min="15877" max="15877" width="5.88671875" style="743" customWidth="1"/>
    <col min="15878" max="15879" width="12.6640625" style="743" customWidth="1"/>
    <col min="15880" max="15880" width="13.33203125" style="743" customWidth="1"/>
    <col min="15881" max="15881" width="12.6640625" style="743" customWidth="1"/>
    <col min="15882" max="15882" width="12.44140625" style="743" customWidth="1"/>
    <col min="15883" max="15883" width="17.109375" style="743" customWidth="1"/>
    <col min="15884" max="15884" width="1.5546875" style="743" customWidth="1"/>
    <col min="15885" max="16128" width="9.109375" style="743"/>
    <col min="16129" max="16129" width="1.5546875" style="743" customWidth="1"/>
    <col min="16130" max="16130" width="2.109375" style="743" customWidth="1"/>
    <col min="16131" max="16131" width="12.6640625" style="743" customWidth="1"/>
    <col min="16132" max="16132" width="22.109375" style="743" customWidth="1"/>
    <col min="16133" max="16133" width="5.88671875" style="743" customWidth="1"/>
    <col min="16134" max="16135" width="12.6640625" style="743" customWidth="1"/>
    <col min="16136" max="16136" width="13.33203125" style="743" customWidth="1"/>
    <col min="16137" max="16137" width="12.6640625" style="743" customWidth="1"/>
    <col min="16138" max="16138" width="12.44140625" style="743" customWidth="1"/>
    <col min="16139" max="16139" width="17.109375" style="743" customWidth="1"/>
    <col min="16140" max="16140" width="1.5546875" style="743" customWidth="1"/>
    <col min="16141" max="16384" width="9.109375" style="743"/>
  </cols>
  <sheetData>
    <row r="1" spans="1:12" ht="15.6">
      <c r="A1" s="738"/>
      <c r="B1" s="739"/>
      <c r="C1" s="740"/>
      <c r="D1" s="740"/>
      <c r="E1" s="740"/>
      <c r="F1" s="740"/>
      <c r="G1" s="740"/>
      <c r="H1" s="740"/>
      <c r="I1" s="740"/>
      <c r="J1" s="740"/>
      <c r="K1" s="741"/>
      <c r="L1" s="742"/>
    </row>
    <row r="2" spans="1:12">
      <c r="A2" s="744"/>
      <c r="B2" s="742"/>
      <c r="C2" s="1490"/>
      <c r="D2" s="1490"/>
      <c r="E2" s="1490"/>
      <c r="F2" s="1490"/>
      <c r="G2" s="742"/>
      <c r="H2" s="742"/>
      <c r="I2" s="742"/>
      <c r="J2" s="742"/>
      <c r="K2" s="745"/>
      <c r="L2" s="742"/>
    </row>
    <row r="3" spans="1:12">
      <c r="A3" s="744"/>
      <c r="B3" s="742"/>
      <c r="C3" s="1490"/>
      <c r="D3" s="1490"/>
      <c r="E3" s="1490"/>
      <c r="F3" s="1490"/>
      <c r="G3" s="11"/>
      <c r="H3" s="742"/>
      <c r="I3" s="742"/>
      <c r="J3" s="742"/>
      <c r="K3" s="745"/>
      <c r="L3" s="742"/>
    </row>
    <row r="4" spans="1:12">
      <c r="A4" s="744"/>
      <c r="B4" s="742"/>
      <c r="C4" s="742"/>
      <c r="D4" s="742"/>
      <c r="E4" s="742"/>
      <c r="F4" s="742"/>
      <c r="G4" s="742"/>
      <c r="H4" s="742"/>
      <c r="I4" s="742"/>
      <c r="J4" s="742"/>
      <c r="K4" s="745"/>
      <c r="L4" s="742"/>
    </row>
    <row r="5" spans="1:12" ht="16.5" customHeight="1">
      <c r="A5" s="744"/>
      <c r="B5" s="742"/>
      <c r="C5" s="9"/>
      <c r="D5" s="746"/>
      <c r="E5" s="747"/>
      <c r="F5" s="10"/>
      <c r="G5" s="10"/>
      <c r="H5" s="10"/>
      <c r="I5" s="10"/>
      <c r="J5" s="10"/>
      <c r="K5" s="748"/>
      <c r="L5" s="742"/>
    </row>
    <row r="6" spans="1:12" ht="15" customHeight="1">
      <c r="A6" s="744"/>
      <c r="B6" s="742"/>
      <c r="C6" s="749"/>
      <c r="D6" s="749"/>
      <c r="E6" s="750"/>
      <c r="F6" s="750"/>
      <c r="G6" s="742"/>
      <c r="H6" s="742"/>
      <c r="I6" s="742"/>
      <c r="J6" s="742"/>
      <c r="K6" s="745"/>
      <c r="L6" s="742"/>
    </row>
    <row r="7" spans="1:12" ht="15" customHeight="1">
      <c r="A7" s="744"/>
      <c r="B7" s="742"/>
      <c r="C7" s="749"/>
      <c r="D7" s="749"/>
      <c r="E7" s="750"/>
      <c r="F7" s="750"/>
      <c r="G7" s="742"/>
      <c r="H7" s="742"/>
      <c r="I7" s="742"/>
      <c r="J7" s="742"/>
      <c r="K7" s="745"/>
      <c r="L7" s="742"/>
    </row>
    <row r="8" spans="1:12" ht="15" customHeight="1">
      <c r="A8" s="744"/>
      <c r="B8" s="742"/>
      <c r="C8" s="749"/>
      <c r="D8" s="749"/>
      <c r="E8" s="750"/>
      <c r="F8" s="750"/>
      <c r="G8" s="742"/>
      <c r="H8" s="742"/>
      <c r="I8" s="742"/>
      <c r="J8" s="742"/>
      <c r="K8" s="745"/>
      <c r="L8" s="742"/>
    </row>
    <row r="9" spans="1:12" ht="15" customHeight="1">
      <c r="A9" s="744"/>
      <c r="B9" s="742"/>
      <c r="C9" s="749"/>
      <c r="D9" s="749"/>
      <c r="E9" s="750"/>
      <c r="F9" s="750"/>
      <c r="G9" s="742"/>
      <c r="H9" s="742"/>
      <c r="I9" s="742"/>
      <c r="J9" s="742"/>
      <c r="K9" s="745"/>
      <c r="L9" s="742"/>
    </row>
    <row r="10" spans="1:12" ht="15" customHeight="1">
      <c r="A10" s="744"/>
      <c r="B10" s="742"/>
      <c r="C10" s="749"/>
      <c r="D10" s="749"/>
      <c r="E10" s="750"/>
      <c r="F10" s="750"/>
      <c r="G10" s="742"/>
      <c r="H10" s="742"/>
      <c r="I10" s="742"/>
      <c r="J10" s="742"/>
      <c r="K10" s="745"/>
      <c r="L10" s="742"/>
    </row>
    <row r="11" spans="1:12" ht="15" customHeight="1">
      <c r="A11" s="744"/>
      <c r="B11" s="742"/>
      <c r="C11" s="749"/>
      <c r="D11" s="749"/>
      <c r="E11" s="750"/>
      <c r="F11" s="750"/>
      <c r="G11" s="742"/>
      <c r="H11" s="742"/>
      <c r="I11" s="742"/>
      <c r="J11" s="742"/>
      <c r="K11" s="745"/>
      <c r="L11" s="742"/>
    </row>
    <row r="12" spans="1:12">
      <c r="A12" s="744"/>
      <c r="B12" s="742"/>
      <c r="C12" s="749"/>
      <c r="D12" s="749"/>
      <c r="E12" s="750"/>
      <c r="F12" s="750"/>
      <c r="G12" s="742"/>
      <c r="H12" s="742"/>
      <c r="I12" s="742"/>
      <c r="J12" s="742"/>
      <c r="K12" s="745"/>
      <c r="L12" s="742"/>
    </row>
    <row r="13" spans="1:12" ht="25.8">
      <c r="A13" s="744"/>
      <c r="B13" s="1491" t="s">
        <v>1589</v>
      </c>
      <c r="C13" s="1491"/>
      <c r="D13" s="1491"/>
      <c r="E13" s="1491"/>
      <c r="F13" s="1491"/>
      <c r="G13" s="1491"/>
      <c r="H13" s="1491"/>
      <c r="I13" s="1491"/>
      <c r="J13" s="1491"/>
      <c r="K13" s="1492"/>
      <c r="L13" s="742"/>
    </row>
    <row r="14" spans="1:12" ht="18">
      <c r="A14" s="744"/>
      <c r="B14" s="1493" t="s">
        <v>11983</v>
      </c>
      <c r="C14" s="1494"/>
      <c r="D14" s="1494"/>
      <c r="E14" s="1494"/>
      <c r="F14" s="1494"/>
      <c r="G14" s="1494"/>
      <c r="H14" s="1494"/>
      <c r="I14" s="1494"/>
      <c r="J14" s="1494"/>
      <c r="K14" s="1495"/>
      <c r="L14" s="742"/>
    </row>
    <row r="15" spans="1:12" ht="23.7" customHeight="1">
      <c r="A15" s="744"/>
      <c r="B15" s="669"/>
      <c r="C15" s="669"/>
      <c r="D15" s="669"/>
      <c r="E15" s="669"/>
      <c r="F15" s="669"/>
      <c r="G15" s="669"/>
      <c r="H15" s="669"/>
      <c r="I15" s="669"/>
      <c r="J15" s="669"/>
      <c r="K15" s="751"/>
      <c r="L15" s="742"/>
    </row>
    <row r="16" spans="1:12" ht="23.7" customHeight="1">
      <c r="A16" s="744"/>
      <c r="B16" s="742"/>
      <c r="C16" s="752"/>
      <c r="D16" s="752"/>
      <c r="E16" s="753"/>
      <c r="F16" s="753"/>
      <c r="G16" s="742"/>
      <c r="H16" s="742"/>
      <c r="I16" s="742"/>
      <c r="J16" s="742"/>
      <c r="K16" s="745"/>
      <c r="L16" s="742"/>
    </row>
    <row r="17" spans="1:14" ht="18.75" customHeight="1">
      <c r="A17" s="754"/>
      <c r="B17" s="1496" t="s">
        <v>682</v>
      </c>
      <c r="C17" s="1497"/>
      <c r="D17" s="1497"/>
      <c r="E17" s="1498" t="s">
        <v>11984</v>
      </c>
      <c r="F17" s="1499"/>
      <c r="G17" s="1499"/>
      <c r="H17" s="1499"/>
      <c r="I17" s="1499"/>
      <c r="J17" s="1499"/>
      <c r="K17" s="1500"/>
      <c r="L17" s="13"/>
      <c r="M17" s="5"/>
      <c r="N17" s="5"/>
    </row>
    <row r="18" spans="1:14" ht="18.75" customHeight="1">
      <c r="A18" s="744"/>
      <c r="B18" s="1507" t="s">
        <v>259</v>
      </c>
      <c r="C18" s="1508"/>
      <c r="D18" s="1508"/>
      <c r="E18" s="1501"/>
      <c r="F18" s="1502"/>
      <c r="G18" s="1502"/>
      <c r="H18" s="1502"/>
      <c r="I18" s="1502"/>
      <c r="J18" s="1502"/>
      <c r="K18" s="1503"/>
      <c r="L18" s="742"/>
    </row>
    <row r="19" spans="1:14" ht="18.75" customHeight="1">
      <c r="A19" s="744"/>
      <c r="B19" s="1509"/>
      <c r="C19" s="1510"/>
      <c r="D19" s="1510"/>
      <c r="E19" s="1501"/>
      <c r="F19" s="1502"/>
      <c r="G19" s="1502"/>
      <c r="H19" s="1502"/>
      <c r="I19" s="1502"/>
      <c r="J19" s="1502"/>
      <c r="K19" s="1503"/>
      <c r="L19" s="742"/>
    </row>
    <row r="20" spans="1:14" ht="18.75" customHeight="1">
      <c r="A20" s="744"/>
      <c r="B20" s="1511"/>
      <c r="C20" s="1512"/>
      <c r="D20" s="1512"/>
      <c r="E20" s="1504"/>
      <c r="F20" s="1505"/>
      <c r="G20" s="1505"/>
      <c r="H20" s="1505"/>
      <c r="I20" s="1505"/>
      <c r="J20" s="1505"/>
      <c r="K20" s="1506"/>
      <c r="L20" s="742"/>
    </row>
    <row r="21" spans="1:14" ht="25.5" customHeight="1">
      <c r="A21" s="744"/>
      <c r="B21" s="742"/>
      <c r="C21" s="3"/>
      <c r="D21" s="3"/>
      <c r="E21" s="755"/>
      <c r="F21" s="6"/>
      <c r="G21" s="742"/>
      <c r="H21" s="742"/>
      <c r="I21" s="742"/>
      <c r="J21" s="742"/>
      <c r="K21" s="745"/>
      <c r="L21" s="742"/>
    </row>
    <row r="22" spans="1:14" ht="25.5" customHeight="1">
      <c r="A22" s="744"/>
      <c r="B22" s="742"/>
      <c r="C22" s="3"/>
      <c r="D22" s="3"/>
      <c r="E22" s="755"/>
      <c r="F22" s="6"/>
      <c r="G22" s="742"/>
      <c r="H22" s="742"/>
      <c r="I22" s="742"/>
      <c r="J22" s="742"/>
      <c r="K22" s="745"/>
      <c r="L22" s="742"/>
    </row>
    <row r="23" spans="1:14" ht="19.95" customHeight="1">
      <c r="A23" s="744"/>
      <c r="B23" s="1496" t="s">
        <v>685</v>
      </c>
      <c r="C23" s="1497"/>
      <c r="D23" s="1497"/>
      <c r="E23" s="1498" t="s">
        <v>11985</v>
      </c>
      <c r="F23" s="1499"/>
      <c r="G23" s="1499"/>
      <c r="H23" s="1499"/>
      <c r="I23" s="1499"/>
      <c r="J23" s="1499"/>
      <c r="K23" s="1500"/>
      <c r="L23" s="742"/>
    </row>
    <row r="24" spans="1:14" ht="19.95" customHeight="1">
      <c r="A24" s="744"/>
      <c r="B24" s="1507" t="s">
        <v>259</v>
      </c>
      <c r="C24" s="1508"/>
      <c r="D24" s="1508"/>
      <c r="E24" s="1501"/>
      <c r="F24" s="1502"/>
      <c r="G24" s="1502"/>
      <c r="H24" s="1502"/>
      <c r="I24" s="1502"/>
      <c r="J24" s="1502"/>
      <c r="K24" s="1503"/>
      <c r="L24" s="742"/>
    </row>
    <row r="25" spans="1:14" ht="19.95" customHeight="1">
      <c r="A25" s="744"/>
      <c r="B25" s="1509"/>
      <c r="C25" s="1510"/>
      <c r="D25" s="1510"/>
      <c r="E25" s="1501"/>
      <c r="F25" s="1502"/>
      <c r="G25" s="1502"/>
      <c r="H25" s="1502"/>
      <c r="I25" s="1502"/>
      <c r="J25" s="1502"/>
      <c r="K25" s="1503"/>
      <c r="L25" s="742"/>
    </row>
    <row r="26" spans="1:14" ht="19.95" customHeight="1">
      <c r="A26" s="744"/>
      <c r="B26" s="1511"/>
      <c r="C26" s="1512"/>
      <c r="D26" s="1512"/>
      <c r="E26" s="1504"/>
      <c r="F26" s="1505"/>
      <c r="G26" s="1505"/>
      <c r="H26" s="1505"/>
      <c r="I26" s="1505"/>
      <c r="J26" s="1505"/>
      <c r="K26" s="1506"/>
      <c r="L26" s="742"/>
    </row>
    <row r="27" spans="1:14" ht="25.5" customHeight="1">
      <c r="A27" s="744"/>
      <c r="B27" s="742"/>
      <c r="C27" s="3"/>
      <c r="D27" s="3"/>
      <c r="E27" s="755"/>
      <c r="F27" s="6"/>
      <c r="G27" s="742"/>
      <c r="H27" s="742"/>
      <c r="I27" s="742"/>
      <c r="J27" s="742"/>
      <c r="K27" s="745"/>
      <c r="L27" s="742"/>
    </row>
    <row r="28" spans="1:14" ht="25.5" customHeight="1">
      <c r="A28" s="744"/>
      <c r="B28" s="742"/>
      <c r="C28" s="7"/>
      <c r="D28" s="3"/>
      <c r="E28" s="756"/>
      <c r="F28" s="6"/>
      <c r="G28" s="742"/>
      <c r="H28" s="742"/>
      <c r="I28" s="742"/>
      <c r="J28" s="742"/>
      <c r="K28" s="745"/>
      <c r="L28" s="742"/>
    </row>
    <row r="29" spans="1:14" ht="21.75" customHeight="1">
      <c r="A29" s="744"/>
      <c r="B29" s="1513" t="s">
        <v>244</v>
      </c>
      <c r="C29" s="1514"/>
      <c r="D29" s="1514"/>
      <c r="E29" s="1498" t="s">
        <v>11986</v>
      </c>
      <c r="F29" s="1499"/>
      <c r="G29" s="1499"/>
      <c r="H29" s="1499"/>
      <c r="I29" s="1499"/>
      <c r="J29" s="1499"/>
      <c r="K29" s="1500"/>
      <c r="L29" s="742"/>
    </row>
    <row r="30" spans="1:14" ht="10.5" customHeight="1">
      <c r="A30" s="744"/>
      <c r="B30" s="1515" t="s">
        <v>615</v>
      </c>
      <c r="C30" s="1516"/>
      <c r="D30" s="1516"/>
      <c r="E30" s="1502"/>
      <c r="F30" s="1502"/>
      <c r="G30" s="1502"/>
      <c r="H30" s="1502"/>
      <c r="I30" s="1502"/>
      <c r="J30" s="1502"/>
      <c r="K30" s="1503"/>
      <c r="L30" s="742"/>
    </row>
    <row r="31" spans="1:14">
      <c r="A31" s="744"/>
      <c r="B31" s="1517"/>
      <c r="C31" s="1518"/>
      <c r="D31" s="1518"/>
      <c r="E31" s="1502"/>
      <c r="F31" s="1502"/>
      <c r="G31" s="1502"/>
      <c r="H31" s="1502"/>
      <c r="I31" s="1502"/>
      <c r="J31" s="1502"/>
      <c r="K31" s="1503"/>
      <c r="L31" s="742"/>
    </row>
    <row r="32" spans="1:14">
      <c r="A32" s="744"/>
      <c r="B32" s="1517"/>
      <c r="C32" s="1518"/>
      <c r="D32" s="1518"/>
      <c r="E32" s="1502"/>
      <c r="F32" s="1502"/>
      <c r="G32" s="1502"/>
      <c r="H32" s="1502"/>
      <c r="I32" s="1502"/>
      <c r="J32" s="1502"/>
      <c r="K32" s="1503"/>
      <c r="L32" s="742"/>
    </row>
    <row r="33" spans="1:13">
      <c r="A33" s="744"/>
      <c r="B33" s="1519"/>
      <c r="C33" s="1520"/>
      <c r="D33" s="1520"/>
      <c r="E33" s="1505"/>
      <c r="F33" s="1505"/>
      <c r="G33" s="1505"/>
      <c r="H33" s="1505"/>
      <c r="I33" s="1505"/>
      <c r="J33" s="1505"/>
      <c r="K33" s="1506"/>
      <c r="L33" s="742"/>
    </row>
    <row r="34" spans="1:13" ht="25.5" customHeight="1">
      <c r="A34" s="744"/>
      <c r="B34" s="742"/>
      <c r="C34" s="7"/>
      <c r="D34" s="3"/>
      <c r="E34" s="756"/>
      <c r="F34" s="6"/>
      <c r="G34" s="742"/>
      <c r="H34" s="742"/>
      <c r="I34" s="742"/>
      <c r="J34" s="742"/>
      <c r="K34" s="745"/>
      <c r="L34" s="742"/>
    </row>
    <row r="35" spans="1:13" ht="25.5" customHeight="1">
      <c r="A35" s="744"/>
      <c r="B35" s="742"/>
      <c r="C35" s="7"/>
      <c r="D35" s="3"/>
      <c r="E35" s="756"/>
      <c r="F35" s="6"/>
      <c r="G35" s="742"/>
      <c r="H35" s="742"/>
      <c r="I35" s="742"/>
      <c r="J35" s="742"/>
      <c r="K35" s="745"/>
      <c r="L35" s="742"/>
    </row>
    <row r="36" spans="1:13" ht="15.6">
      <c r="A36" s="744"/>
      <c r="B36" s="1496" t="s">
        <v>258</v>
      </c>
      <c r="C36" s="1497"/>
      <c r="D36" s="1521"/>
      <c r="E36" s="1498" t="s">
        <v>675</v>
      </c>
      <c r="F36" s="1499"/>
      <c r="G36" s="1499"/>
      <c r="H36" s="1499"/>
      <c r="I36" s="1499"/>
      <c r="J36" s="1499"/>
      <c r="K36" s="1500"/>
      <c r="L36" s="742"/>
    </row>
    <row r="37" spans="1:13" ht="18.75" customHeight="1">
      <c r="A37" s="757"/>
      <c r="B37" s="1515" t="s">
        <v>615</v>
      </c>
      <c r="C37" s="1523"/>
      <c r="D37" s="1524"/>
      <c r="E37" s="1501"/>
      <c r="F37" s="1522"/>
      <c r="G37" s="1522"/>
      <c r="H37" s="1522"/>
      <c r="I37" s="1522"/>
      <c r="J37" s="1522"/>
      <c r="K37" s="1503"/>
      <c r="L37" s="758"/>
    </row>
    <row r="38" spans="1:13" ht="18.75" customHeight="1">
      <c r="A38" s="759"/>
      <c r="B38" s="1525"/>
      <c r="C38" s="1526"/>
      <c r="D38" s="1527"/>
      <c r="E38" s="1501"/>
      <c r="F38" s="1522"/>
      <c r="G38" s="1522"/>
      <c r="H38" s="1522"/>
      <c r="I38" s="1522"/>
      <c r="J38" s="1522"/>
      <c r="K38" s="1503"/>
      <c r="L38" s="760"/>
    </row>
    <row r="39" spans="1:13" ht="18.75" customHeight="1">
      <c r="A39" s="761"/>
      <c r="B39" s="1528"/>
      <c r="C39" s="1529"/>
      <c r="D39" s="1530"/>
      <c r="E39" s="1504"/>
      <c r="F39" s="1505"/>
      <c r="G39" s="1505"/>
      <c r="H39" s="1505"/>
      <c r="I39" s="1505"/>
      <c r="J39" s="1505"/>
      <c r="K39" s="1506"/>
      <c r="L39" s="15"/>
    </row>
    <row r="40" spans="1:13" ht="25.5" customHeight="1">
      <c r="A40" s="744"/>
      <c r="B40" s="742"/>
      <c r="C40" s="2"/>
      <c r="D40" s="3"/>
      <c r="E40" s="756"/>
      <c r="F40" s="6"/>
      <c r="G40" s="14"/>
      <c r="H40" s="762"/>
      <c r="I40" s="762"/>
      <c r="J40" s="14"/>
      <c r="K40" s="763"/>
      <c r="L40" s="742"/>
    </row>
    <row r="41" spans="1:13" ht="25.5" customHeight="1">
      <c r="A41" s="764"/>
      <c r="B41" s="742"/>
      <c r="C41" s="742"/>
      <c r="D41" s="3"/>
      <c r="E41" s="756"/>
      <c r="F41" s="6"/>
      <c r="G41" s="14"/>
      <c r="H41" s="14"/>
      <c r="I41" s="14"/>
      <c r="J41" s="14"/>
      <c r="K41" s="765"/>
      <c r="L41" s="756"/>
    </row>
    <row r="42" spans="1:13" ht="18" customHeight="1">
      <c r="A42" s="766"/>
      <c r="B42" s="1496" t="s">
        <v>260</v>
      </c>
      <c r="C42" s="1497"/>
      <c r="D42" s="1497"/>
      <c r="E42" s="1498" t="s">
        <v>11987</v>
      </c>
      <c r="F42" s="1499"/>
      <c r="G42" s="1499"/>
      <c r="H42" s="1499"/>
      <c r="I42" s="1499"/>
      <c r="J42" s="1499"/>
      <c r="K42" s="1500"/>
      <c r="L42" s="767"/>
      <c r="M42" s="768"/>
    </row>
    <row r="43" spans="1:13" ht="18" customHeight="1">
      <c r="A43" s="766"/>
      <c r="B43" s="1507" t="s">
        <v>259</v>
      </c>
      <c r="C43" s="1508"/>
      <c r="D43" s="1508"/>
      <c r="E43" s="1501"/>
      <c r="F43" s="1502"/>
      <c r="G43" s="1502"/>
      <c r="H43" s="1502"/>
      <c r="I43" s="1502"/>
      <c r="J43" s="1502"/>
      <c r="K43" s="1503"/>
      <c r="L43" s="767"/>
      <c r="M43" s="768"/>
    </row>
    <row r="44" spans="1:13" ht="18" customHeight="1">
      <c r="A44" s="744"/>
      <c r="B44" s="1509"/>
      <c r="C44" s="1510"/>
      <c r="D44" s="1510"/>
      <c r="E44" s="1501"/>
      <c r="F44" s="1502"/>
      <c r="G44" s="1502"/>
      <c r="H44" s="1502"/>
      <c r="I44" s="1502"/>
      <c r="J44" s="1502"/>
      <c r="K44" s="1503"/>
      <c r="L44" s="742"/>
    </row>
    <row r="45" spans="1:13" ht="18" customHeight="1">
      <c r="A45" s="744"/>
      <c r="B45" s="1511"/>
      <c r="C45" s="1512"/>
      <c r="D45" s="1512"/>
      <c r="E45" s="1504"/>
      <c r="F45" s="1505"/>
      <c r="G45" s="1505"/>
      <c r="H45" s="1505"/>
      <c r="I45" s="1505"/>
      <c r="J45" s="1505"/>
      <c r="K45" s="1506"/>
      <c r="L45" s="742"/>
    </row>
    <row r="46" spans="1:13" ht="25.5" customHeight="1">
      <c r="A46" s="744"/>
      <c r="B46" s="742"/>
      <c r="C46" s="3"/>
      <c r="D46" s="3"/>
      <c r="E46" s="742"/>
      <c r="F46" s="6"/>
      <c r="G46" s="742"/>
      <c r="H46" s="3"/>
      <c r="I46" s="3"/>
      <c r="J46" s="742"/>
      <c r="K46" s="769"/>
      <c r="L46" s="742"/>
    </row>
    <row r="47" spans="1:13" ht="25.5" customHeight="1">
      <c r="A47" s="744"/>
      <c r="B47" s="742"/>
      <c r="C47" s="3"/>
      <c r="D47" s="770"/>
      <c r="E47" s="742"/>
      <c r="F47" s="6"/>
      <c r="G47" s="742"/>
      <c r="H47" s="3"/>
      <c r="I47" s="3"/>
      <c r="J47" s="742"/>
      <c r="K47" s="769"/>
      <c r="L47" s="742"/>
    </row>
    <row r="49" spans="8:9">
      <c r="H49" s="771"/>
      <c r="I49" s="771"/>
    </row>
    <row r="50" spans="8:9">
      <c r="H50" s="771"/>
      <c r="I50" s="771"/>
    </row>
    <row r="51" spans="8:9">
      <c r="H51" s="771"/>
      <c r="I51" s="771"/>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37" t="s">
        <v>2080</v>
      </c>
      <c r="B1" s="116"/>
      <c r="C1" s="116"/>
      <c r="D1" s="116"/>
      <c r="E1" s="116"/>
      <c r="F1" s="116"/>
      <c r="G1" s="116"/>
      <c r="H1" s="116"/>
      <c r="I1" s="116"/>
      <c r="J1" s="116"/>
      <c r="K1" s="116"/>
      <c r="L1" s="116"/>
      <c r="M1" s="116"/>
      <c r="N1" s="116"/>
      <c r="O1" s="116"/>
      <c r="P1" s="116"/>
      <c r="Q1" s="116"/>
      <c r="R1" s="116"/>
      <c r="S1" s="116"/>
      <c r="T1" s="116"/>
      <c r="U1" s="116"/>
    </row>
    <row r="2" spans="1:21" ht="69">
      <c r="A2" s="117" t="s">
        <v>2054</v>
      </c>
      <c r="B2" s="116"/>
      <c r="C2" s="116"/>
      <c r="D2" s="116"/>
      <c r="E2" s="116"/>
      <c r="F2" s="116"/>
      <c r="G2" s="116"/>
      <c r="H2" s="116"/>
      <c r="I2" s="116"/>
      <c r="J2" s="116"/>
      <c r="K2" s="116"/>
      <c r="L2" s="116"/>
      <c r="M2" s="116"/>
      <c r="N2" s="116"/>
      <c r="O2" s="116"/>
      <c r="P2" s="116"/>
      <c r="Q2" s="116"/>
      <c r="R2" s="116"/>
      <c r="S2" s="116"/>
      <c r="T2" s="116"/>
      <c r="U2" s="116"/>
    </row>
    <row r="3" spans="1:21" ht="15" thickBot="1">
      <c r="A3" s="737" t="s">
        <v>2055</v>
      </c>
      <c r="B3" s="116"/>
      <c r="C3" s="116"/>
      <c r="D3" s="116"/>
      <c r="E3" s="116"/>
      <c r="F3" s="116"/>
      <c r="G3" s="116"/>
      <c r="H3" s="116"/>
      <c r="I3" s="116"/>
      <c r="J3" s="116"/>
      <c r="K3" s="116"/>
      <c r="L3" s="116"/>
      <c r="M3" s="116"/>
      <c r="N3" s="116"/>
      <c r="O3" s="116"/>
      <c r="P3" s="116"/>
      <c r="Q3" s="116"/>
      <c r="R3" s="116"/>
      <c r="S3" s="116"/>
      <c r="T3" s="116"/>
      <c r="U3" s="116"/>
    </row>
    <row r="4" spans="1:21" ht="41.4">
      <c r="A4" s="117" t="s">
        <v>2056</v>
      </c>
      <c r="B4" s="116"/>
      <c r="C4" s="116"/>
      <c r="D4" s="116"/>
      <c r="E4" s="116"/>
      <c r="F4" s="116"/>
      <c r="G4" s="116"/>
      <c r="H4" s="116"/>
      <c r="I4" s="116"/>
      <c r="J4" s="116"/>
      <c r="K4" s="116"/>
      <c r="L4" s="116"/>
      <c r="M4" s="116"/>
      <c r="N4" s="116"/>
      <c r="O4" s="116"/>
      <c r="P4" s="116"/>
      <c r="Q4" s="116"/>
      <c r="R4" s="116"/>
      <c r="S4" s="116"/>
      <c r="T4" s="116"/>
      <c r="U4" s="116"/>
    </row>
    <row r="5" spans="1:21" ht="41.4">
      <c r="A5" s="117" t="s">
        <v>2057</v>
      </c>
      <c r="B5" s="116"/>
      <c r="C5" s="116"/>
      <c r="D5" s="116"/>
      <c r="E5" s="116"/>
      <c r="F5" s="116"/>
      <c r="G5" s="116"/>
      <c r="H5" s="116"/>
      <c r="I5" s="116"/>
      <c r="J5" s="116"/>
      <c r="K5" s="116"/>
      <c r="L5" s="116"/>
      <c r="M5" s="116"/>
      <c r="N5" s="116"/>
      <c r="O5" s="116"/>
      <c r="P5" s="116"/>
      <c r="Q5" s="116"/>
      <c r="R5" s="116"/>
      <c r="S5" s="116"/>
      <c r="T5" s="116"/>
      <c r="U5" s="116"/>
    </row>
    <row r="6" spans="1:21" ht="41.4">
      <c r="A6" s="117" t="s">
        <v>2058</v>
      </c>
      <c r="B6" s="116"/>
      <c r="C6" s="116"/>
      <c r="D6" s="116"/>
      <c r="E6" s="116"/>
      <c r="F6" s="116"/>
      <c r="G6" s="116"/>
      <c r="H6" s="116"/>
      <c r="I6" s="116"/>
      <c r="J6" s="116"/>
      <c r="K6" s="116"/>
      <c r="L6" s="116"/>
      <c r="M6" s="116"/>
      <c r="N6" s="116"/>
      <c r="O6" s="116"/>
      <c r="P6" s="116"/>
      <c r="Q6" s="116"/>
      <c r="R6" s="116"/>
      <c r="S6" s="116"/>
      <c r="T6" s="116"/>
      <c r="U6" s="116"/>
    </row>
    <row r="7" spans="1:21" ht="15" thickBot="1">
      <c r="A7" s="737" t="s">
        <v>2059</v>
      </c>
      <c r="B7" s="116"/>
      <c r="C7" s="116"/>
      <c r="D7" s="116"/>
      <c r="E7" s="116"/>
      <c r="F7" s="116"/>
      <c r="G7" s="116"/>
      <c r="H7" s="116"/>
      <c r="I7" s="116"/>
      <c r="J7" s="116"/>
      <c r="K7" s="116"/>
      <c r="L7" s="116"/>
      <c r="M7" s="116"/>
      <c r="N7" s="116"/>
      <c r="O7" s="116"/>
      <c r="P7" s="116"/>
      <c r="Q7" s="116"/>
      <c r="R7" s="116"/>
      <c r="S7" s="116"/>
      <c r="T7" s="116"/>
      <c r="U7" s="116"/>
    </row>
    <row r="8" spans="1:21" ht="55.2">
      <c r="A8" s="117" t="s">
        <v>2060</v>
      </c>
      <c r="B8" s="116"/>
      <c r="C8" s="116"/>
      <c r="D8" s="116"/>
      <c r="E8" s="116"/>
      <c r="F8" s="116"/>
      <c r="G8" s="116"/>
      <c r="H8" s="116"/>
      <c r="I8" s="116"/>
      <c r="J8" s="116"/>
      <c r="K8" s="116"/>
      <c r="L8" s="116"/>
      <c r="M8" s="116"/>
      <c r="N8" s="116"/>
      <c r="O8" s="116"/>
      <c r="P8" s="116"/>
      <c r="Q8" s="116"/>
      <c r="R8" s="116"/>
      <c r="S8" s="116"/>
      <c r="T8" s="116"/>
      <c r="U8" s="116"/>
    </row>
    <row r="9" spans="1:21" ht="27.6">
      <c r="A9" s="117" t="s">
        <v>2061</v>
      </c>
      <c r="B9" s="116"/>
      <c r="C9" s="116"/>
      <c r="D9" s="116"/>
      <c r="E9" s="116"/>
      <c r="F9" s="116"/>
      <c r="G9" s="116"/>
      <c r="H9" s="116"/>
      <c r="I9" s="116"/>
      <c r="J9" s="116"/>
      <c r="K9" s="116"/>
      <c r="L9" s="116"/>
      <c r="M9" s="116"/>
      <c r="N9" s="116"/>
      <c r="O9" s="116"/>
      <c r="P9" s="116"/>
      <c r="Q9" s="116"/>
      <c r="R9" s="116"/>
      <c r="S9" s="116"/>
      <c r="T9" s="116"/>
      <c r="U9" s="116"/>
    </row>
    <row r="10" spans="1:21" ht="55.2">
      <c r="A10" s="117" t="s">
        <v>2062</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2063</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2064</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37" t="s">
        <v>2065</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2066</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37" t="s">
        <v>2067</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2068</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37" t="s">
        <v>2069</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2070</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37" t="s">
        <v>2071</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2072</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37" t="s">
        <v>2073</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2074</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2075</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2076</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37" t="s">
        <v>2077</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2078</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31"/>
      <c r="B1" s="1532"/>
      <c r="C1" s="1532"/>
      <c r="D1" s="1532"/>
      <c r="E1" s="1532"/>
      <c r="F1" s="1533"/>
      <c r="G1" s="119"/>
      <c r="H1" s="119"/>
      <c r="I1" s="119"/>
      <c r="J1" s="119"/>
      <c r="K1" s="119"/>
    </row>
    <row r="2" spans="1:11">
      <c r="A2" s="1534"/>
      <c r="B2" s="1535"/>
      <c r="C2" s="1535"/>
      <c r="D2" s="1535"/>
      <c r="E2" s="1535"/>
      <c r="F2" s="1536"/>
      <c r="G2" s="120"/>
      <c r="H2" s="120"/>
      <c r="I2" s="120"/>
      <c r="J2" s="121"/>
      <c r="K2" s="121"/>
    </row>
    <row r="3" spans="1:11">
      <c r="A3" s="1534"/>
      <c r="B3" s="1535"/>
      <c r="C3" s="1535"/>
      <c r="D3" s="1535"/>
      <c r="E3" s="1535"/>
      <c r="F3" s="1536"/>
      <c r="G3" s="120"/>
      <c r="H3" s="120"/>
      <c r="I3" s="120"/>
      <c r="J3" s="121"/>
      <c r="K3" s="121"/>
    </row>
    <row r="4" spans="1:11" ht="13.8" thickBot="1">
      <c r="A4" s="1537"/>
      <c r="B4" s="1538"/>
      <c r="C4" s="1538"/>
      <c r="D4" s="1538"/>
      <c r="E4" s="1538"/>
      <c r="F4" s="1539"/>
    </row>
    <row r="5" spans="1:11" ht="15" customHeight="1">
      <c r="A5" s="1540" t="s">
        <v>2079</v>
      </c>
      <c r="B5" s="1540"/>
      <c r="C5" s="1540"/>
      <c r="D5" s="1540"/>
      <c r="E5" s="1540"/>
      <c r="F5" s="1540"/>
    </row>
    <row r="6" spans="1:11" ht="13.8" thickBot="1">
      <c r="A6" s="1541"/>
      <c r="B6" s="1541"/>
      <c r="C6" s="1541"/>
      <c r="D6" s="1541"/>
      <c r="E6" s="1541"/>
      <c r="F6" s="1541"/>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1"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37"/>
  <sheetViews>
    <sheetView zoomScaleNormal="100" workbookViewId="0">
      <pane ySplit="4" topLeftCell="A5" activePane="bottomLeft" state="frozen"/>
      <selection activeCell="V11" sqref="V11"/>
      <selection pane="bottomLeft" activeCell="A5" sqref="A5"/>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7" bestFit="1" customWidth="1"/>
    <col min="6" max="6" width="5.44140625" style="340" bestFit="1" customWidth="1"/>
    <col min="7" max="7" width="10.5546875" style="190" customWidth="1"/>
    <col min="8" max="8" width="10.44140625" style="183" bestFit="1" customWidth="1"/>
    <col min="9" max="16384" width="9.44140625" style="49"/>
  </cols>
  <sheetData>
    <row r="1" spans="1:8" ht="12.6" customHeight="1">
      <c r="A1" s="53" t="str">
        <f>'LS CABLE'!A1</f>
        <v>Listino Febbraio26</v>
      </c>
      <c r="B1" s="134"/>
      <c r="C1" s="54"/>
      <c r="D1" s="1376" t="s">
        <v>11933</v>
      </c>
      <c r="E1" s="1377"/>
      <c r="F1" s="1377"/>
      <c r="G1" s="1377"/>
      <c r="H1" s="178"/>
    </row>
    <row r="2" spans="1:8" ht="13.5" customHeight="1" thickBot="1">
      <c r="A2" s="55"/>
      <c r="B2" s="135"/>
      <c r="C2" s="56"/>
      <c r="D2" s="46"/>
      <c r="E2" s="304"/>
      <c r="F2" s="339"/>
      <c r="G2" s="158"/>
      <c r="H2" s="179" t="s">
        <v>190</v>
      </c>
    </row>
    <row r="3" spans="1:8" ht="24" customHeight="1">
      <c r="A3" s="24" t="s">
        <v>14889</v>
      </c>
      <c r="B3" s="33"/>
      <c r="C3" s="154"/>
      <c r="D3" s="191"/>
      <c r="E3" s="305"/>
      <c r="F3" s="341"/>
      <c r="G3" s="189"/>
      <c r="H3" s="180"/>
    </row>
    <row r="4" spans="1:8" s="62" customFormat="1" ht="12.75" customHeight="1">
      <c r="A4" s="137" t="str">
        <f>'LS CABLE'!A4</f>
        <v>Cod. Compass</v>
      </c>
      <c r="B4" s="140"/>
      <c r="C4" s="161" t="s">
        <v>217</v>
      </c>
      <c r="D4" s="192" t="s">
        <v>219</v>
      </c>
      <c r="E4" s="306" t="s">
        <v>490</v>
      </c>
      <c r="F4" s="161"/>
      <c r="G4" s="231" t="s">
        <v>5069</v>
      </c>
      <c r="H4" s="229" t="s">
        <v>491</v>
      </c>
    </row>
    <row r="5" spans="1:8" ht="27.6" customHeight="1">
      <c r="A5" s="535" t="s">
        <v>664</v>
      </c>
      <c r="B5" s="535"/>
      <c r="C5" s="535"/>
      <c r="D5" s="535"/>
      <c r="E5" s="535"/>
      <c r="F5" s="535"/>
      <c r="G5" s="535"/>
      <c r="H5" s="648" t="str">
        <f>IF(G5="","",G5-G5*COMPASS!#REF!)</f>
        <v/>
      </c>
    </row>
    <row r="6" spans="1:8" ht="15" customHeight="1">
      <c r="A6" s="296" t="s">
        <v>16094</v>
      </c>
      <c r="B6" s="375" t="s">
        <v>216</v>
      </c>
      <c r="C6" s="316">
        <v>760249153</v>
      </c>
      <c r="D6" s="297" t="s">
        <v>16095</v>
      </c>
      <c r="E6" s="522">
        <v>10</v>
      </c>
      <c r="F6" s="649"/>
      <c r="G6" s="486">
        <v>4.0655999999999999</v>
      </c>
      <c r="H6" s="230">
        <f>IF(G6="","",G6-G6*COMPASS!$U$9)</f>
        <v>4.0655999999999999</v>
      </c>
    </row>
    <row r="7" spans="1:8" ht="15" customHeight="1">
      <c r="A7" s="296" t="s">
        <v>16096</v>
      </c>
      <c r="B7" s="375" t="s">
        <v>216</v>
      </c>
      <c r="C7" s="316">
        <v>760249154</v>
      </c>
      <c r="D7" s="297" t="s">
        <v>16097</v>
      </c>
      <c r="E7" s="522">
        <v>10</v>
      </c>
      <c r="F7" s="649"/>
      <c r="G7" s="486">
        <v>4.0655999999999999</v>
      </c>
      <c r="H7" s="230">
        <f>IF(G7="","",G7-G7*COMPASS!$U$9)</f>
        <v>4.0655999999999999</v>
      </c>
    </row>
    <row r="8" spans="1:8" ht="15" customHeight="1">
      <c r="A8" s="296" t="s">
        <v>16098</v>
      </c>
      <c r="B8" s="375" t="s">
        <v>216</v>
      </c>
      <c r="C8" s="316">
        <v>760249145</v>
      </c>
      <c r="D8" s="297" t="s">
        <v>16099</v>
      </c>
      <c r="E8" s="522">
        <v>25</v>
      </c>
      <c r="F8" s="649"/>
      <c r="G8" s="486">
        <v>3.7751999999999999</v>
      </c>
      <c r="H8" s="230">
        <f>IF(G8="","",G8-G8*COMPASS!$U$9)</f>
        <v>3.7751999999999999</v>
      </c>
    </row>
    <row r="9" spans="1:8" ht="15" customHeight="1">
      <c r="A9" s="296" t="s">
        <v>16100</v>
      </c>
      <c r="B9" s="375" t="s">
        <v>216</v>
      </c>
      <c r="C9" s="316">
        <v>760249130</v>
      </c>
      <c r="D9" s="297" t="s">
        <v>16101</v>
      </c>
      <c r="E9" s="522">
        <v>25</v>
      </c>
      <c r="F9" s="649"/>
      <c r="G9" s="486">
        <v>3.7751999999999999</v>
      </c>
      <c r="H9" s="230">
        <f>IF(G9="","",G9-G9*COMPASS!$U$9)</f>
        <v>3.7751999999999999</v>
      </c>
    </row>
    <row r="10" spans="1:8" ht="15" customHeight="1">
      <c r="A10" s="296" t="s">
        <v>455</v>
      </c>
      <c r="B10" s="375" t="s">
        <v>216</v>
      </c>
      <c r="C10" s="316" t="s">
        <v>7521</v>
      </c>
      <c r="D10" s="297" t="s">
        <v>16102</v>
      </c>
      <c r="E10" s="522">
        <v>10</v>
      </c>
      <c r="F10" s="649"/>
      <c r="G10" s="486">
        <v>7.3788</v>
      </c>
      <c r="H10" s="230">
        <f>IF(G10="","",G10-G10*COMPASS!$U$9)</f>
        <v>7.3788</v>
      </c>
    </row>
    <row r="11" spans="1:8" ht="15" customHeight="1">
      <c r="A11" s="296" t="s">
        <v>502</v>
      </c>
      <c r="B11" s="375" t="s">
        <v>216</v>
      </c>
      <c r="C11" s="316" t="s">
        <v>7522</v>
      </c>
      <c r="D11" s="297" t="s">
        <v>16103</v>
      </c>
      <c r="E11" s="522">
        <v>10</v>
      </c>
      <c r="F11" s="649"/>
      <c r="G11" s="486">
        <v>26.809200000000001</v>
      </c>
      <c r="H11" s="230">
        <f>IF(G11="","",G11-G11*COMPASS!$U$9)</f>
        <v>26.809200000000001</v>
      </c>
    </row>
    <row r="12" spans="1:8" ht="15" customHeight="1">
      <c r="A12" s="296" t="s">
        <v>503</v>
      </c>
      <c r="B12" s="375" t="s">
        <v>467</v>
      </c>
      <c r="C12" s="316" t="s">
        <v>7523</v>
      </c>
      <c r="D12" s="297" t="s">
        <v>16104</v>
      </c>
      <c r="E12" s="522">
        <v>25</v>
      </c>
      <c r="F12" s="649"/>
      <c r="G12" s="486">
        <v>0.59400000000000008</v>
      </c>
      <c r="H12" s="230">
        <f>IF(G12="","",G12-G12*COMPASS!$U$9)</f>
        <v>0.59400000000000008</v>
      </c>
    </row>
    <row r="13" spans="1:8" ht="15" customHeight="1">
      <c r="A13" s="296" t="s">
        <v>504</v>
      </c>
      <c r="B13" s="375" t="s">
        <v>467</v>
      </c>
      <c r="C13" s="316" t="s">
        <v>7524</v>
      </c>
      <c r="D13" s="297" t="s">
        <v>16105</v>
      </c>
      <c r="E13" s="522">
        <v>25</v>
      </c>
      <c r="F13" s="649"/>
      <c r="G13" s="486">
        <v>0.54120000000000001</v>
      </c>
      <c r="H13" s="230">
        <f>IF(G13="","",G13-G13*COMPASS!$U$9)</f>
        <v>0.54120000000000001</v>
      </c>
    </row>
    <row r="14" spans="1:8" ht="15" customHeight="1">
      <c r="A14" s="296" t="s">
        <v>5160</v>
      </c>
      <c r="B14" s="376" t="s">
        <v>467</v>
      </c>
      <c r="C14" s="316" t="s">
        <v>5070</v>
      </c>
      <c r="D14" s="316" t="s">
        <v>16106</v>
      </c>
      <c r="E14" s="522">
        <v>25</v>
      </c>
      <c r="F14" s="649"/>
      <c r="G14" s="486">
        <v>0.59400000000000008</v>
      </c>
      <c r="H14" s="230">
        <f>IF(G14="","",G14-G14*COMPASS!$U$9)</f>
        <v>0.59400000000000008</v>
      </c>
    </row>
    <row r="15" spans="1:8" ht="15" customHeight="1">
      <c r="A15" s="296" t="s">
        <v>9730</v>
      </c>
      <c r="B15" s="376" t="s">
        <v>216</v>
      </c>
      <c r="C15" s="316" t="s">
        <v>9731</v>
      </c>
      <c r="D15" s="316" t="s">
        <v>16107</v>
      </c>
      <c r="E15" s="522">
        <v>25</v>
      </c>
      <c r="F15" s="649"/>
      <c r="G15" s="486">
        <v>15.0876</v>
      </c>
      <c r="H15" s="230">
        <f>IF(G15="","",G15-G15*COMPASS!$U$9)</f>
        <v>15.0876</v>
      </c>
    </row>
    <row r="16" spans="1:8" ht="15" customHeight="1">
      <c r="A16" s="296" t="s">
        <v>9732</v>
      </c>
      <c r="B16" s="375" t="s">
        <v>216</v>
      </c>
      <c r="C16" s="316" t="s">
        <v>9733</v>
      </c>
      <c r="D16" s="297" t="s">
        <v>16108</v>
      </c>
      <c r="E16" s="522">
        <v>25</v>
      </c>
      <c r="F16" s="649"/>
      <c r="G16" s="486">
        <v>18.136800000000001</v>
      </c>
      <c r="H16" s="230">
        <f>IF(G16="","",G16-G16*COMPASS!$U$9)</f>
        <v>18.136800000000001</v>
      </c>
    </row>
    <row r="17" spans="1:8" ht="15" customHeight="1">
      <c r="A17" s="535" t="s">
        <v>465</v>
      </c>
      <c r="B17" s="535"/>
      <c r="C17" s="535"/>
      <c r="D17" s="535"/>
      <c r="E17" s="535"/>
      <c r="F17" s="535"/>
      <c r="G17" s="535"/>
      <c r="H17" s="230" t="str">
        <f>IF(G17="","",G17-G17*COMPASS!$U$9)</f>
        <v/>
      </c>
    </row>
    <row r="18" spans="1:8" ht="15" customHeight="1">
      <c r="A18" s="342" t="s">
        <v>10498</v>
      </c>
      <c r="B18" s="375" t="s">
        <v>216</v>
      </c>
      <c r="C18" s="316">
        <v>760248524</v>
      </c>
      <c r="D18" s="316" t="s">
        <v>16109</v>
      </c>
      <c r="E18" s="521">
        <v>25</v>
      </c>
      <c r="F18" s="650"/>
      <c r="G18" s="486">
        <v>5.8080000000000007</v>
      </c>
      <c r="H18" s="230">
        <f>IF(G18="","",G18-G18*COMPASS!$U$9)</f>
        <v>5.8080000000000007</v>
      </c>
    </row>
    <row r="19" spans="1:8" ht="15" customHeight="1">
      <c r="A19" s="342" t="s">
        <v>10499</v>
      </c>
      <c r="B19" s="375" t="s">
        <v>216</v>
      </c>
      <c r="C19" s="316">
        <v>760248523</v>
      </c>
      <c r="D19" s="316" t="s">
        <v>16110</v>
      </c>
      <c r="E19" s="521">
        <v>25</v>
      </c>
      <c r="F19" s="650"/>
      <c r="G19" s="486">
        <v>5.530800000000001</v>
      </c>
      <c r="H19" s="230">
        <f>IF(G19="","",G19-G19*COMPASS!$U$9)</f>
        <v>5.530800000000001</v>
      </c>
    </row>
    <row r="20" spans="1:8" ht="15" customHeight="1">
      <c r="A20" s="342" t="s">
        <v>10500</v>
      </c>
      <c r="B20" s="375" t="s">
        <v>216</v>
      </c>
      <c r="C20" s="316">
        <v>760248528</v>
      </c>
      <c r="D20" s="316" t="s">
        <v>16111</v>
      </c>
      <c r="E20" s="521">
        <v>25</v>
      </c>
      <c r="F20" s="650"/>
      <c r="G20" s="486">
        <v>7.5503999999999998</v>
      </c>
      <c r="H20" s="230">
        <f>IF(G20="","",G20-G20*COMPASS!$U$9)</f>
        <v>7.5503999999999998</v>
      </c>
    </row>
    <row r="21" spans="1:8" ht="15" customHeight="1">
      <c r="A21" s="342" t="s">
        <v>10501</v>
      </c>
      <c r="B21" s="375" t="s">
        <v>216</v>
      </c>
      <c r="C21" s="316">
        <v>760248527</v>
      </c>
      <c r="D21" s="316" t="s">
        <v>16112</v>
      </c>
      <c r="E21" s="521">
        <v>25</v>
      </c>
      <c r="F21" s="650"/>
      <c r="G21" s="486">
        <v>7.2203999999999997</v>
      </c>
      <c r="H21" s="230">
        <f>IF(G21="","",G21-G21*COMPASS!$U$9)</f>
        <v>7.2203999999999997</v>
      </c>
    </row>
    <row r="22" spans="1:8" ht="15" customHeight="1">
      <c r="A22" s="296" t="s">
        <v>9</v>
      </c>
      <c r="B22" s="375" t="s">
        <v>216</v>
      </c>
      <c r="C22" s="316" t="s">
        <v>7527</v>
      </c>
      <c r="D22" s="316" t="s">
        <v>16113</v>
      </c>
      <c r="E22" s="521">
        <v>1</v>
      </c>
      <c r="F22" s="650"/>
      <c r="G22" s="486">
        <v>13.820400000000001</v>
      </c>
      <c r="H22" s="230">
        <f>IF(G22="","",G22-G22*COMPASS!$U$9)</f>
        <v>13.820400000000001</v>
      </c>
    </row>
    <row r="23" spans="1:8" ht="15" customHeight="1">
      <c r="A23" s="352" t="s">
        <v>7612</v>
      </c>
      <c r="B23" s="375" t="s">
        <v>216</v>
      </c>
      <c r="C23" s="316" t="s">
        <v>7613</v>
      </c>
      <c r="D23" s="316" t="s">
        <v>16114</v>
      </c>
      <c r="E23" s="521">
        <v>1</v>
      </c>
      <c r="F23" s="650"/>
      <c r="G23" s="486">
        <v>13.7676</v>
      </c>
      <c r="H23" s="230">
        <f>IF(G23="","",G23-G23*COMPASS!$U$9)</f>
        <v>13.7676</v>
      </c>
    </row>
    <row r="24" spans="1:8" ht="15" customHeight="1">
      <c r="A24" s="296" t="s">
        <v>10</v>
      </c>
      <c r="B24" s="375" t="s">
        <v>216</v>
      </c>
      <c r="C24" s="316" t="s">
        <v>7528</v>
      </c>
      <c r="D24" s="316" t="s">
        <v>16115</v>
      </c>
      <c r="E24" s="521">
        <v>1</v>
      </c>
      <c r="F24" s="650"/>
      <c r="G24" s="486">
        <v>15.985200000000001</v>
      </c>
      <c r="H24" s="230">
        <f>IF(G24="","",G24-G24*COMPASS!$U$9)</f>
        <v>15.985200000000001</v>
      </c>
    </row>
    <row r="25" spans="1:8" ht="15" customHeight="1">
      <c r="A25" s="352" t="s">
        <v>7614</v>
      </c>
      <c r="B25" s="376" t="s">
        <v>216</v>
      </c>
      <c r="C25" s="316" t="s">
        <v>7615</v>
      </c>
      <c r="D25" s="316" t="s">
        <v>16116</v>
      </c>
      <c r="E25" s="521">
        <v>1</v>
      </c>
      <c r="F25" s="650"/>
      <c r="G25" s="486">
        <v>14.2296</v>
      </c>
      <c r="H25" s="230">
        <f>IF(G25="","",G25-G25*COMPASS!$U$9)</f>
        <v>14.2296</v>
      </c>
    </row>
    <row r="26" spans="1:8" ht="15" customHeight="1">
      <c r="A26" s="296" t="s">
        <v>5907</v>
      </c>
      <c r="B26" s="375" t="s">
        <v>216</v>
      </c>
      <c r="C26" s="316" t="s">
        <v>5908</v>
      </c>
      <c r="D26" s="316" t="s">
        <v>10081</v>
      </c>
      <c r="E26" s="522">
        <v>500</v>
      </c>
      <c r="F26" s="649"/>
      <c r="G26" s="486">
        <v>0.82348799999999989</v>
      </c>
      <c r="H26" s="230">
        <f>IF(G26="","",G26-G26*COMPASS!$U$9)</f>
        <v>0.82348799999999989</v>
      </c>
    </row>
    <row r="27" spans="1:8" ht="15" customHeight="1">
      <c r="A27" s="352" t="s">
        <v>6219</v>
      </c>
      <c r="B27" s="375" t="s">
        <v>216</v>
      </c>
      <c r="C27" s="316" t="s">
        <v>6220</v>
      </c>
      <c r="D27" s="316" t="s">
        <v>10082</v>
      </c>
      <c r="E27" s="522">
        <v>500</v>
      </c>
      <c r="F27" s="649"/>
      <c r="G27" s="486">
        <v>1.2973920000000001</v>
      </c>
      <c r="H27" s="230">
        <f>IF(G27="","",G27-G27*COMPASS!$U$9)</f>
        <v>1.2973920000000001</v>
      </c>
    </row>
    <row r="28" spans="1:8" ht="15" customHeight="1">
      <c r="A28" s="352" t="s">
        <v>8456</v>
      </c>
      <c r="B28" s="376" t="s">
        <v>216</v>
      </c>
      <c r="C28" s="316" t="s">
        <v>8457</v>
      </c>
      <c r="D28" s="316" t="s">
        <v>10083</v>
      </c>
      <c r="E28" s="522">
        <v>500</v>
      </c>
      <c r="F28" s="650"/>
      <c r="G28" s="486">
        <v>1.3209839999999999</v>
      </c>
      <c r="H28" s="230">
        <f>IF(G28="","",G28-G28*COMPASS!$U$9)</f>
        <v>1.3209839999999999</v>
      </c>
    </row>
    <row r="29" spans="1:8" ht="15" customHeight="1">
      <c r="A29" s="352" t="s">
        <v>6894</v>
      </c>
      <c r="B29" s="376" t="s">
        <v>216</v>
      </c>
      <c r="C29" s="316" t="s">
        <v>6892</v>
      </c>
      <c r="D29" s="316" t="s">
        <v>10084</v>
      </c>
      <c r="E29" s="522">
        <v>500</v>
      </c>
      <c r="F29" s="649"/>
      <c r="G29" s="486">
        <v>1.3209839999999999</v>
      </c>
      <c r="H29" s="230">
        <f>IF(G29="","",G29-G29*COMPASS!$U$9)</f>
        <v>1.3209839999999999</v>
      </c>
    </row>
    <row r="30" spans="1:8" ht="15" customHeight="1">
      <c r="A30" s="352" t="s">
        <v>8425</v>
      </c>
      <c r="B30" s="376" t="s">
        <v>216</v>
      </c>
      <c r="C30" s="316">
        <v>760244129</v>
      </c>
      <c r="D30" s="316" t="s">
        <v>8426</v>
      </c>
      <c r="E30" s="521">
        <v>1</v>
      </c>
      <c r="F30" s="650"/>
      <c r="G30" s="486">
        <v>1.488504</v>
      </c>
      <c r="H30" s="230">
        <f>IF(G30="","",G30-G30*COMPASS!$U$9)</f>
        <v>1.488504</v>
      </c>
    </row>
    <row r="31" spans="1:8" ht="15" customHeight="1">
      <c r="A31" s="352" t="s">
        <v>8427</v>
      </c>
      <c r="B31" s="376" t="s">
        <v>216</v>
      </c>
      <c r="C31" s="316">
        <v>760244130</v>
      </c>
      <c r="D31" s="316" t="s">
        <v>8428</v>
      </c>
      <c r="E31" s="521">
        <v>1</v>
      </c>
      <c r="F31" s="650"/>
      <c r="G31" s="486">
        <v>1.3875839999999999</v>
      </c>
      <c r="H31" s="230">
        <f>IF(G31="","",G31-G31*COMPASS!$U$9)</f>
        <v>1.3875839999999999</v>
      </c>
    </row>
    <row r="32" spans="1:8" ht="15" customHeight="1">
      <c r="A32" s="535" t="s">
        <v>6221</v>
      </c>
      <c r="B32" s="535"/>
      <c r="C32" s="535"/>
      <c r="D32" s="535"/>
      <c r="E32" s="535"/>
      <c r="F32" s="535"/>
      <c r="G32" s="535"/>
      <c r="H32" s="230" t="str">
        <f>IF(G32="","",G32-G32*COMPASS!$U$9)</f>
        <v/>
      </c>
    </row>
    <row r="33" spans="1:8" ht="15" customHeight="1">
      <c r="A33" s="536" t="s">
        <v>6222</v>
      </c>
      <c r="B33" s="536"/>
      <c r="C33" s="536"/>
      <c r="D33" s="536"/>
      <c r="E33" s="536"/>
      <c r="F33" s="536"/>
      <c r="G33" s="536"/>
      <c r="H33" s="230" t="str">
        <f>IF(G33="","",G33-G33*COMPASS!$U$9)</f>
        <v/>
      </c>
    </row>
    <row r="34" spans="1:8" ht="15" customHeight="1">
      <c r="A34" s="296" t="s">
        <v>13574</v>
      </c>
      <c r="B34" s="375" t="s">
        <v>216</v>
      </c>
      <c r="C34" s="316" t="s">
        <v>13575</v>
      </c>
      <c r="D34" s="297" t="s">
        <v>16117</v>
      </c>
      <c r="E34" s="522">
        <v>8235</v>
      </c>
      <c r="F34" s="649"/>
      <c r="G34" s="486">
        <v>1.6368</v>
      </c>
      <c r="H34" s="230">
        <f>IF(G34="","",G34-G34*COMPASS!$U$9)</f>
        <v>1.6368</v>
      </c>
    </row>
    <row r="35" spans="1:8" ht="15" customHeight="1">
      <c r="A35" s="296" t="s">
        <v>6916</v>
      </c>
      <c r="B35" s="375" t="s">
        <v>467</v>
      </c>
      <c r="C35" s="316" t="s">
        <v>7529</v>
      </c>
      <c r="D35" s="297" t="s">
        <v>16118</v>
      </c>
      <c r="E35" s="521">
        <v>305</v>
      </c>
      <c r="F35" s="650"/>
      <c r="G35" s="486">
        <v>1.5972</v>
      </c>
      <c r="H35" s="230">
        <f>IF(G35="","",G35-G35*COMPASS!$U$9)</f>
        <v>1.5972</v>
      </c>
    </row>
    <row r="36" spans="1:8" ht="15" customHeight="1">
      <c r="A36" s="296" t="s">
        <v>4318</v>
      </c>
      <c r="B36" s="375" t="s">
        <v>216</v>
      </c>
      <c r="C36" s="316" t="s">
        <v>7530</v>
      </c>
      <c r="D36" s="297" t="s">
        <v>16119</v>
      </c>
      <c r="E36" s="522">
        <v>10980</v>
      </c>
      <c r="F36" s="649"/>
      <c r="G36" s="486">
        <v>1.32</v>
      </c>
      <c r="H36" s="230">
        <f>IF(G36="","",G36-G36*COMPASS!$U$9)</f>
        <v>1.32</v>
      </c>
    </row>
    <row r="37" spans="1:8" ht="15" customHeight="1">
      <c r="A37" s="296" t="s">
        <v>13576</v>
      </c>
      <c r="B37" s="375" t="s">
        <v>216</v>
      </c>
      <c r="C37" s="316" t="s">
        <v>13577</v>
      </c>
      <c r="D37" s="297" t="s">
        <v>16120</v>
      </c>
      <c r="E37" s="522">
        <v>8000</v>
      </c>
      <c r="F37" s="649"/>
      <c r="G37" s="486">
        <v>1.3596000000000001</v>
      </c>
      <c r="H37" s="230">
        <f>IF(G37="","",G37-G37*COMPASS!$U$9)</f>
        <v>1.3596000000000001</v>
      </c>
    </row>
    <row r="38" spans="1:8" ht="15" customHeight="1">
      <c r="A38" s="296" t="s">
        <v>13578</v>
      </c>
      <c r="B38" s="375" t="s">
        <v>216</v>
      </c>
      <c r="C38" s="316" t="s">
        <v>13579</v>
      </c>
      <c r="D38" s="297" t="s">
        <v>16121</v>
      </c>
      <c r="E38" s="521">
        <v>32940</v>
      </c>
      <c r="F38" s="650"/>
      <c r="G38" s="486">
        <v>1.32</v>
      </c>
      <c r="H38" s="230">
        <f>IF(G38="","",G38-G38*COMPASS!$U$9)</f>
        <v>1.32</v>
      </c>
    </row>
    <row r="39" spans="1:8" ht="15" customHeight="1">
      <c r="A39" s="296" t="s">
        <v>13580</v>
      </c>
      <c r="B39" s="375" t="s">
        <v>216</v>
      </c>
      <c r="C39" s="316" t="s">
        <v>13581</v>
      </c>
      <c r="D39" s="316" t="s">
        <v>16122</v>
      </c>
      <c r="E39" s="521">
        <v>4000</v>
      </c>
      <c r="F39" s="650"/>
      <c r="G39" s="486">
        <v>2.1779999999999999</v>
      </c>
      <c r="H39" s="230">
        <f>IF(G39="","",G39-G39*COMPASS!$U$9)</f>
        <v>2.1779999999999999</v>
      </c>
    </row>
    <row r="40" spans="1:8" ht="15" customHeight="1">
      <c r="A40" s="296" t="s">
        <v>7766</v>
      </c>
      <c r="B40" s="375" t="s">
        <v>216</v>
      </c>
      <c r="C40" s="316" t="s">
        <v>7767</v>
      </c>
      <c r="D40" s="297" t="s">
        <v>7768</v>
      </c>
      <c r="E40" s="521">
        <v>9000</v>
      </c>
      <c r="F40" s="650"/>
      <c r="G40" s="486">
        <v>2.3812800000000003</v>
      </c>
      <c r="H40" s="230">
        <f>IF(G40="","",G40-G40*COMPASS!$U$9)</f>
        <v>2.3812800000000003</v>
      </c>
    </row>
    <row r="41" spans="1:8" ht="15" customHeight="1">
      <c r="A41" s="296" t="s">
        <v>16123</v>
      </c>
      <c r="B41" s="375" t="s">
        <v>467</v>
      </c>
      <c r="C41" s="316">
        <v>760258679</v>
      </c>
      <c r="D41" s="297" t="s">
        <v>16124</v>
      </c>
      <c r="E41" s="521">
        <v>915</v>
      </c>
      <c r="F41" s="650"/>
      <c r="G41" s="486">
        <v>7.11</v>
      </c>
      <c r="H41" s="230">
        <f>IF(G41="","",G41-G41*COMPASS!$U$9)</f>
        <v>7.11</v>
      </c>
    </row>
    <row r="42" spans="1:8" ht="15" customHeight="1">
      <c r="A42" s="536" t="s">
        <v>16125</v>
      </c>
      <c r="B42" s="536"/>
      <c r="C42" s="536"/>
      <c r="D42" s="536"/>
      <c r="E42" s="536"/>
      <c r="F42" s="536"/>
      <c r="G42" s="536"/>
      <c r="H42" s="230" t="str">
        <f>IF(G42="","",G42-G42*COMPASS!$U$9)</f>
        <v/>
      </c>
    </row>
    <row r="43" spans="1:8" ht="15" customHeight="1">
      <c r="A43" s="296" t="s">
        <v>271</v>
      </c>
      <c r="B43" s="375" t="s">
        <v>467</v>
      </c>
      <c r="C43" s="316" t="s">
        <v>7531</v>
      </c>
      <c r="D43" s="297" t="s">
        <v>16126</v>
      </c>
      <c r="E43" s="521">
        <v>1</v>
      </c>
      <c r="F43" s="650"/>
      <c r="G43" s="486">
        <v>8.0256000000000007</v>
      </c>
      <c r="H43" s="230">
        <f>IF(G43="","",G43-G43*COMPASS!$U$9)</f>
        <v>8.0256000000000007</v>
      </c>
    </row>
    <row r="44" spans="1:8" ht="15" customHeight="1">
      <c r="A44" s="296" t="s">
        <v>658</v>
      </c>
      <c r="B44" s="375" t="s">
        <v>467</v>
      </c>
      <c r="C44" s="316" t="s">
        <v>7532</v>
      </c>
      <c r="D44" s="297" t="s">
        <v>16127</v>
      </c>
      <c r="E44" s="521">
        <v>1</v>
      </c>
      <c r="F44" s="650"/>
      <c r="G44" s="486">
        <v>8.0256000000000007</v>
      </c>
      <c r="H44" s="230">
        <f>IF(G44="","",G44-G44*COMPASS!$U$9)</f>
        <v>8.0256000000000007</v>
      </c>
    </row>
    <row r="45" spans="1:8" ht="15" customHeight="1">
      <c r="A45" s="296" t="s">
        <v>4235</v>
      </c>
      <c r="B45" s="375" t="s">
        <v>467</v>
      </c>
      <c r="C45" s="316" t="s">
        <v>4236</v>
      </c>
      <c r="D45" s="297" t="s">
        <v>16128</v>
      </c>
      <c r="E45" s="521">
        <v>1</v>
      </c>
      <c r="F45" s="650"/>
      <c r="G45" s="486">
        <v>8.0256000000000007</v>
      </c>
      <c r="H45" s="230">
        <f>IF(G45="","",G45-G45*COMPASS!$U$9)</f>
        <v>8.0256000000000007</v>
      </c>
    </row>
    <row r="46" spans="1:8" ht="15" customHeight="1">
      <c r="A46" s="296" t="s">
        <v>659</v>
      </c>
      <c r="B46" s="375" t="s">
        <v>216</v>
      </c>
      <c r="C46" s="316" t="s">
        <v>7533</v>
      </c>
      <c r="D46" s="297" t="s">
        <v>16129</v>
      </c>
      <c r="E46" s="521">
        <v>25</v>
      </c>
      <c r="F46" s="650"/>
      <c r="G46" s="486">
        <v>8.3424000000000014</v>
      </c>
      <c r="H46" s="230">
        <f>IF(G46="","",G46-G46*COMPASS!$U$9)</f>
        <v>8.3424000000000014</v>
      </c>
    </row>
    <row r="47" spans="1:8" ht="15" customHeight="1">
      <c r="A47" s="296" t="s">
        <v>660</v>
      </c>
      <c r="B47" s="375" t="s">
        <v>216</v>
      </c>
      <c r="C47" s="316" t="s">
        <v>7534</v>
      </c>
      <c r="D47" s="297" t="s">
        <v>16130</v>
      </c>
      <c r="E47" s="521">
        <v>25</v>
      </c>
      <c r="F47" s="650"/>
      <c r="G47" s="486">
        <v>8.3424000000000014</v>
      </c>
      <c r="H47" s="230">
        <f>IF(G47="","",G47-G47*COMPASS!$U$9)</f>
        <v>8.3424000000000014</v>
      </c>
    </row>
    <row r="48" spans="1:8" ht="15" customHeight="1">
      <c r="A48" s="296" t="s">
        <v>5161</v>
      </c>
      <c r="B48" s="375" t="s">
        <v>216</v>
      </c>
      <c r="C48" s="316" t="s">
        <v>5071</v>
      </c>
      <c r="D48" s="297" t="s">
        <v>16131</v>
      </c>
      <c r="E48" s="521">
        <v>25</v>
      </c>
      <c r="F48" s="650"/>
      <c r="G48" s="486">
        <v>8.3424000000000014</v>
      </c>
      <c r="H48" s="230">
        <f>IF(G48="","",G48-G48*COMPASS!$U$9)</f>
        <v>8.3424000000000014</v>
      </c>
    </row>
    <row r="49" spans="1:8" ht="15" customHeight="1">
      <c r="A49" s="296" t="s">
        <v>7769</v>
      </c>
      <c r="B49" s="375" t="s">
        <v>467</v>
      </c>
      <c r="C49" s="316" t="s">
        <v>7770</v>
      </c>
      <c r="D49" s="297" t="s">
        <v>16132</v>
      </c>
      <c r="E49" s="521">
        <v>25</v>
      </c>
      <c r="F49" s="650"/>
      <c r="G49" s="486">
        <v>8.5931999999999995</v>
      </c>
      <c r="H49" s="230">
        <f>IF(G49="","",G49-G49*COMPASS!$U$9)</f>
        <v>8.5931999999999995</v>
      </c>
    </row>
    <row r="50" spans="1:8" ht="15" customHeight="1">
      <c r="A50" s="296" t="s">
        <v>7771</v>
      </c>
      <c r="B50" s="375" t="s">
        <v>467</v>
      </c>
      <c r="C50" s="316" t="s">
        <v>7772</v>
      </c>
      <c r="D50" s="297" t="s">
        <v>16133</v>
      </c>
      <c r="E50" s="521">
        <v>25</v>
      </c>
      <c r="F50" s="650"/>
      <c r="G50" s="486">
        <v>8.5931999999999995</v>
      </c>
      <c r="H50" s="230">
        <f>IF(G50="","",G50-G50*COMPASS!$U$9)</f>
        <v>8.5931999999999995</v>
      </c>
    </row>
    <row r="51" spans="1:8" ht="15" customHeight="1">
      <c r="A51" s="536" t="s">
        <v>6223</v>
      </c>
      <c r="B51" s="536"/>
      <c r="C51" s="536"/>
      <c r="D51" s="536"/>
      <c r="E51" s="536"/>
      <c r="F51" s="536"/>
      <c r="G51" s="536"/>
      <c r="H51" s="230" t="str">
        <f>IF(G51="","",G51-G51*COMPASS!$U$9)</f>
        <v/>
      </c>
    </row>
    <row r="52" spans="1:8" ht="15" customHeight="1">
      <c r="A52" s="296" t="s">
        <v>6224</v>
      </c>
      <c r="B52" s="375" t="s">
        <v>467</v>
      </c>
      <c r="C52" s="316">
        <v>760237024</v>
      </c>
      <c r="D52" s="297" t="s">
        <v>16134</v>
      </c>
      <c r="E52" s="522">
        <v>1</v>
      </c>
      <c r="F52" s="649"/>
      <c r="G52" s="486">
        <v>243.06479999999999</v>
      </c>
      <c r="H52" s="230">
        <f>IF(G52="","",G52-G52*COMPASS!$U$9)</f>
        <v>243.06479999999999</v>
      </c>
    </row>
    <row r="53" spans="1:8" ht="15" customHeight="1">
      <c r="A53" s="296" t="s">
        <v>6225</v>
      </c>
      <c r="B53" s="375" t="s">
        <v>216</v>
      </c>
      <c r="C53" s="316">
        <v>760237025</v>
      </c>
      <c r="D53" s="297" t="s">
        <v>16135</v>
      </c>
      <c r="E53" s="522">
        <v>1</v>
      </c>
      <c r="F53" s="649"/>
      <c r="G53" s="486">
        <v>415.23239999999998</v>
      </c>
      <c r="H53" s="230">
        <f>IF(G53="","",G53-G53*COMPASS!$U$9)</f>
        <v>415.23239999999998</v>
      </c>
    </row>
    <row r="54" spans="1:8" ht="15" customHeight="1">
      <c r="A54" s="296" t="s">
        <v>7535</v>
      </c>
      <c r="B54" s="375" t="s">
        <v>216</v>
      </c>
      <c r="C54" s="316">
        <v>760237060</v>
      </c>
      <c r="D54" s="297" t="s">
        <v>16136</v>
      </c>
      <c r="E54" s="522">
        <v>1</v>
      </c>
      <c r="F54" s="649"/>
      <c r="G54" s="486">
        <v>547.72080000000005</v>
      </c>
      <c r="H54" s="230">
        <f>IF(G54="","",G54-G54*COMPASS!$U$9)</f>
        <v>547.72080000000005</v>
      </c>
    </row>
    <row r="55" spans="1:8" ht="15" customHeight="1">
      <c r="A55" s="536" t="s">
        <v>6214</v>
      </c>
      <c r="B55" s="536"/>
      <c r="C55" s="536"/>
      <c r="D55" s="536"/>
      <c r="E55" s="536"/>
      <c r="F55" s="536"/>
      <c r="G55" s="536"/>
      <c r="H55" s="230" t="str">
        <f>IF(G55="","",G55-G55*COMPASS!$U$9)</f>
        <v/>
      </c>
    </row>
    <row r="56" spans="1:8" ht="15" customHeight="1">
      <c r="A56" s="352" t="s">
        <v>6215</v>
      </c>
      <c r="B56" s="375" t="s">
        <v>467</v>
      </c>
      <c r="C56" s="316">
        <v>760237040</v>
      </c>
      <c r="D56" s="316" t="s">
        <v>7748</v>
      </c>
      <c r="E56" s="521">
        <v>1</v>
      </c>
      <c r="F56" s="649"/>
      <c r="G56" s="486">
        <v>60.363599999999998</v>
      </c>
      <c r="H56" s="230">
        <f>IF(G56="","",G56-G56*COMPASS!$U$9)</f>
        <v>60.363599999999998</v>
      </c>
    </row>
    <row r="57" spans="1:8" ht="15" customHeight="1">
      <c r="A57" s="352" t="s">
        <v>8551</v>
      </c>
      <c r="B57" s="376" t="s">
        <v>467</v>
      </c>
      <c r="C57" s="316">
        <v>760237052</v>
      </c>
      <c r="D57" s="316" t="s">
        <v>8552</v>
      </c>
      <c r="E57" s="521">
        <v>1</v>
      </c>
      <c r="F57" s="650"/>
      <c r="G57" s="486">
        <v>60.363599999999998</v>
      </c>
      <c r="H57" s="230">
        <f>IF(G57="","",G57-G57*COMPASS!$U$9)</f>
        <v>60.363599999999998</v>
      </c>
    </row>
    <row r="58" spans="1:8" ht="15" customHeight="1">
      <c r="A58" s="352" t="s">
        <v>6216</v>
      </c>
      <c r="B58" s="375" t="s">
        <v>216</v>
      </c>
      <c r="C58" s="316">
        <v>760237041</v>
      </c>
      <c r="D58" s="316" t="s">
        <v>7749</v>
      </c>
      <c r="E58" s="522">
        <v>1</v>
      </c>
      <c r="F58" s="649"/>
      <c r="G58" s="486">
        <v>95.634000000000015</v>
      </c>
      <c r="H58" s="230">
        <f>IF(G58="","",G58-G58*COMPASS!$U$9)</f>
        <v>95.634000000000015</v>
      </c>
    </row>
    <row r="59" spans="1:8" ht="15" customHeight="1">
      <c r="A59" s="352" t="s">
        <v>611</v>
      </c>
      <c r="B59" s="375" t="s">
        <v>216</v>
      </c>
      <c r="C59" s="316" t="s">
        <v>7525</v>
      </c>
      <c r="D59" s="316" t="s">
        <v>16137</v>
      </c>
      <c r="E59" s="522">
        <v>10</v>
      </c>
      <c r="F59" s="649"/>
      <c r="G59" s="486">
        <v>2.2440000000000002</v>
      </c>
      <c r="H59" s="230">
        <f>IF(G59="","",G59-G59*COMPASS!$U$9)</f>
        <v>2.2440000000000002</v>
      </c>
    </row>
    <row r="60" spans="1:8" ht="15" customHeight="1">
      <c r="A60" s="536" t="s">
        <v>6226</v>
      </c>
      <c r="B60" s="536"/>
      <c r="C60" s="536"/>
      <c r="D60" s="536"/>
      <c r="E60" s="536"/>
      <c r="F60" s="536"/>
      <c r="G60" s="536"/>
      <c r="H60" s="230" t="str">
        <f>IF(G60="","",G60-G60*COMPASS!$U$9)</f>
        <v/>
      </c>
    </row>
    <row r="61" spans="1:8" ht="15" customHeight="1">
      <c r="A61" s="296" t="s">
        <v>9734</v>
      </c>
      <c r="B61" s="375" t="s">
        <v>467</v>
      </c>
      <c r="C61" s="316" t="s">
        <v>9735</v>
      </c>
      <c r="D61" s="297" t="s">
        <v>16138</v>
      </c>
      <c r="E61" s="522">
        <v>1</v>
      </c>
      <c r="F61" s="649"/>
      <c r="G61" s="486">
        <v>8.5931999999999995</v>
      </c>
      <c r="H61" s="230">
        <f>IF(G61="","",G61-G61*COMPASS!$U$9)</f>
        <v>8.5931999999999995</v>
      </c>
    </row>
    <row r="62" spans="1:8" ht="15" customHeight="1">
      <c r="A62" s="296" t="s">
        <v>5072</v>
      </c>
      <c r="B62" s="375" t="s">
        <v>467</v>
      </c>
      <c r="C62" s="316" t="s">
        <v>5073</v>
      </c>
      <c r="D62" s="297" t="s">
        <v>16139</v>
      </c>
      <c r="E62" s="522">
        <v>1</v>
      </c>
      <c r="F62" s="649"/>
      <c r="G62" s="486">
        <v>9.6227999999999998</v>
      </c>
      <c r="H62" s="230">
        <f>IF(G62="","",G62-G62*COMPASS!$U$9)</f>
        <v>9.6227999999999998</v>
      </c>
    </row>
    <row r="63" spans="1:8" ht="15" customHeight="1">
      <c r="A63" s="352" t="s">
        <v>8297</v>
      </c>
      <c r="B63" s="375" t="s">
        <v>467</v>
      </c>
      <c r="C63" s="316" t="s">
        <v>8298</v>
      </c>
      <c r="D63" s="316" t="s">
        <v>16140</v>
      </c>
      <c r="E63" s="522">
        <v>1</v>
      </c>
      <c r="F63" s="649"/>
      <c r="G63" s="486">
        <v>10.6524</v>
      </c>
      <c r="H63" s="230">
        <f>IF(G63="","",G63-G63*COMPASS!$U$9)</f>
        <v>10.6524</v>
      </c>
    </row>
    <row r="64" spans="1:8" ht="15" customHeight="1">
      <c r="A64" s="296" t="s">
        <v>5074</v>
      </c>
      <c r="B64" s="375" t="s">
        <v>467</v>
      </c>
      <c r="C64" s="316" t="s">
        <v>5075</v>
      </c>
      <c r="D64" s="297" t="s">
        <v>16141</v>
      </c>
      <c r="E64" s="522">
        <v>1</v>
      </c>
      <c r="F64" s="649"/>
      <c r="G64" s="486">
        <v>11.682</v>
      </c>
      <c r="H64" s="230">
        <f>IF(G64="","",G64-G64*COMPASS!$U$9)</f>
        <v>11.682</v>
      </c>
    </row>
    <row r="65" spans="1:8" ht="15" customHeight="1">
      <c r="A65" s="296" t="s">
        <v>5076</v>
      </c>
      <c r="B65" s="375" t="s">
        <v>467</v>
      </c>
      <c r="C65" s="316" t="s">
        <v>5077</v>
      </c>
      <c r="D65" s="297" t="s">
        <v>16142</v>
      </c>
      <c r="E65" s="522">
        <v>1</v>
      </c>
      <c r="F65" s="649"/>
      <c r="G65" s="486">
        <v>13.741200000000001</v>
      </c>
      <c r="H65" s="230">
        <f>IF(G65="","",G65-G65*COMPASS!$U$9)</f>
        <v>13.741200000000001</v>
      </c>
    </row>
    <row r="66" spans="1:8" ht="15" customHeight="1">
      <c r="A66" s="296" t="s">
        <v>5078</v>
      </c>
      <c r="B66" s="375" t="s">
        <v>216</v>
      </c>
      <c r="C66" s="316" t="s">
        <v>5079</v>
      </c>
      <c r="D66" s="297" t="s">
        <v>16143</v>
      </c>
      <c r="E66" s="522">
        <v>1</v>
      </c>
      <c r="F66" s="649"/>
      <c r="G66" s="486">
        <v>17.872799999999998</v>
      </c>
      <c r="H66" s="230">
        <f>IF(G66="","",G66-G66*COMPASS!$U$9)</f>
        <v>17.872799999999998</v>
      </c>
    </row>
    <row r="67" spans="1:8" ht="15" customHeight="1">
      <c r="A67" s="296" t="s">
        <v>5080</v>
      </c>
      <c r="B67" s="375" t="s">
        <v>216</v>
      </c>
      <c r="C67" s="316" t="s">
        <v>5081</v>
      </c>
      <c r="D67" s="297" t="s">
        <v>16144</v>
      </c>
      <c r="E67" s="522">
        <v>50</v>
      </c>
      <c r="F67" s="649"/>
      <c r="G67" s="486">
        <v>9.6227999999999998</v>
      </c>
      <c r="H67" s="230">
        <f>IF(G67="","",G67-G67*COMPASS!$U$9)</f>
        <v>9.6227999999999998</v>
      </c>
    </row>
    <row r="68" spans="1:8" ht="15" customHeight="1">
      <c r="A68" s="296" t="s">
        <v>5082</v>
      </c>
      <c r="B68" s="375" t="s">
        <v>216</v>
      </c>
      <c r="C68" s="316" t="s">
        <v>5083</v>
      </c>
      <c r="D68" s="297" t="s">
        <v>16145</v>
      </c>
      <c r="E68" s="522">
        <v>60</v>
      </c>
      <c r="F68" s="649"/>
      <c r="G68" s="486">
        <v>11.682</v>
      </c>
      <c r="H68" s="230">
        <f>IF(G68="","",G68-G68*COMPASS!$U$9)</f>
        <v>11.682</v>
      </c>
    </row>
    <row r="69" spans="1:8" ht="15" customHeight="1">
      <c r="A69" s="296" t="s">
        <v>5084</v>
      </c>
      <c r="B69" s="375" t="s">
        <v>216</v>
      </c>
      <c r="C69" s="316" t="s">
        <v>5085</v>
      </c>
      <c r="D69" s="297" t="s">
        <v>16146</v>
      </c>
      <c r="E69" s="522">
        <v>50</v>
      </c>
      <c r="F69" s="649"/>
      <c r="G69" s="486">
        <v>13.741200000000001</v>
      </c>
      <c r="H69" s="230">
        <f>IF(G69="","",G69-G69*COMPASS!$U$9)</f>
        <v>13.741200000000001</v>
      </c>
    </row>
    <row r="70" spans="1:8" ht="15" customHeight="1">
      <c r="A70" s="296" t="s">
        <v>5086</v>
      </c>
      <c r="B70" s="375" t="s">
        <v>216</v>
      </c>
      <c r="C70" s="316" t="s">
        <v>5087</v>
      </c>
      <c r="D70" s="297" t="s">
        <v>16147</v>
      </c>
      <c r="E70" s="522">
        <v>30</v>
      </c>
      <c r="F70" s="649"/>
      <c r="G70" s="486">
        <v>17.872799999999998</v>
      </c>
      <c r="H70" s="230">
        <f>IF(G70="","",G70-G70*COMPASS!$U$9)</f>
        <v>17.872799999999998</v>
      </c>
    </row>
    <row r="71" spans="1:8" ht="15" customHeight="1">
      <c r="A71" s="296" t="s">
        <v>5088</v>
      </c>
      <c r="B71" s="375" t="s">
        <v>216</v>
      </c>
      <c r="C71" s="316" t="s">
        <v>5089</v>
      </c>
      <c r="D71" s="297" t="s">
        <v>16148</v>
      </c>
      <c r="E71" s="522">
        <v>50</v>
      </c>
      <c r="F71" s="649"/>
      <c r="G71" s="486">
        <v>9.6227999999999998</v>
      </c>
      <c r="H71" s="230">
        <f>IF(G71="","",G71-G71*COMPASS!$U$9)</f>
        <v>9.6227999999999998</v>
      </c>
    </row>
    <row r="72" spans="1:8" ht="15" customHeight="1">
      <c r="A72" s="296" t="s">
        <v>5090</v>
      </c>
      <c r="B72" s="375" t="s">
        <v>216</v>
      </c>
      <c r="C72" s="316" t="s">
        <v>5091</v>
      </c>
      <c r="D72" s="297" t="s">
        <v>16149</v>
      </c>
      <c r="E72" s="522">
        <v>60</v>
      </c>
      <c r="F72" s="649"/>
      <c r="G72" s="486">
        <v>11.682</v>
      </c>
      <c r="H72" s="230">
        <f>IF(G72="","",G72-G72*COMPASS!$U$9)</f>
        <v>11.682</v>
      </c>
    </row>
    <row r="73" spans="1:8" ht="15" customHeight="1">
      <c r="A73" s="296" t="s">
        <v>5092</v>
      </c>
      <c r="B73" s="375" t="s">
        <v>216</v>
      </c>
      <c r="C73" s="316" t="s">
        <v>5093</v>
      </c>
      <c r="D73" s="297" t="s">
        <v>16150</v>
      </c>
      <c r="E73" s="522">
        <v>50</v>
      </c>
      <c r="F73" s="649"/>
      <c r="G73" s="486">
        <v>13.741200000000001</v>
      </c>
      <c r="H73" s="230">
        <f>IF(G73="","",G73-G73*COMPASS!$U$9)</f>
        <v>13.741200000000001</v>
      </c>
    </row>
    <row r="74" spans="1:8" ht="15" customHeight="1">
      <c r="A74" s="296" t="s">
        <v>5094</v>
      </c>
      <c r="B74" s="375" t="s">
        <v>216</v>
      </c>
      <c r="C74" s="316" t="s">
        <v>5095</v>
      </c>
      <c r="D74" s="297" t="s">
        <v>16151</v>
      </c>
      <c r="E74" s="521">
        <v>30</v>
      </c>
      <c r="F74" s="650"/>
      <c r="G74" s="486">
        <v>17.872799999999998</v>
      </c>
      <c r="H74" s="230">
        <f>IF(G74="","",G74-G74*COMPASS!$U$9)</f>
        <v>17.872799999999998</v>
      </c>
    </row>
    <row r="75" spans="1:8" ht="15" customHeight="1">
      <c r="A75" s="296" t="s">
        <v>5096</v>
      </c>
      <c r="B75" s="375" t="s">
        <v>216</v>
      </c>
      <c r="C75" s="316" t="s">
        <v>5097</v>
      </c>
      <c r="D75" s="297" t="s">
        <v>16152</v>
      </c>
      <c r="E75" s="521">
        <v>50</v>
      </c>
      <c r="F75" s="650"/>
      <c r="G75" s="486">
        <v>9.6227999999999998</v>
      </c>
      <c r="H75" s="230">
        <f>IF(G75="","",G75-G75*COMPASS!$U$9)</f>
        <v>9.6227999999999998</v>
      </c>
    </row>
    <row r="76" spans="1:8" ht="15" customHeight="1">
      <c r="A76" s="296" t="s">
        <v>5098</v>
      </c>
      <c r="B76" s="375" t="s">
        <v>216</v>
      </c>
      <c r="C76" s="316" t="s">
        <v>5099</v>
      </c>
      <c r="D76" s="297" t="s">
        <v>16153</v>
      </c>
      <c r="E76" s="521">
        <v>60</v>
      </c>
      <c r="F76" s="650"/>
      <c r="G76" s="486">
        <v>11.682</v>
      </c>
      <c r="H76" s="230">
        <f>IF(G76="","",G76-G76*COMPASS!$U$9)</f>
        <v>11.682</v>
      </c>
    </row>
    <row r="77" spans="1:8" ht="15" customHeight="1">
      <c r="A77" s="296" t="s">
        <v>5100</v>
      </c>
      <c r="B77" s="375" t="s">
        <v>216</v>
      </c>
      <c r="C77" s="316" t="s">
        <v>5101</v>
      </c>
      <c r="D77" s="297" t="s">
        <v>16154</v>
      </c>
      <c r="E77" s="521">
        <v>50</v>
      </c>
      <c r="F77" s="650"/>
      <c r="G77" s="486">
        <v>13.741200000000001</v>
      </c>
      <c r="H77" s="230">
        <f>IF(G77="","",G77-G77*COMPASS!$U$9)</f>
        <v>13.741200000000001</v>
      </c>
    </row>
    <row r="78" spans="1:8" ht="15" customHeight="1">
      <c r="A78" s="296" t="s">
        <v>5102</v>
      </c>
      <c r="B78" s="375" t="s">
        <v>216</v>
      </c>
      <c r="C78" s="316" t="s">
        <v>5103</v>
      </c>
      <c r="D78" s="297" t="s">
        <v>16155</v>
      </c>
      <c r="E78" s="521">
        <v>30</v>
      </c>
      <c r="F78" s="650"/>
      <c r="G78" s="486">
        <v>17.872799999999998</v>
      </c>
      <c r="H78" s="230">
        <f>IF(G78="","",G78-G78*COMPASS!$U$9)</f>
        <v>17.872799999999998</v>
      </c>
    </row>
    <row r="79" spans="1:8" ht="15" customHeight="1">
      <c r="A79" s="296" t="s">
        <v>5104</v>
      </c>
      <c r="B79" s="375" t="s">
        <v>216</v>
      </c>
      <c r="C79" s="316" t="s">
        <v>5105</v>
      </c>
      <c r="D79" s="297" t="s">
        <v>16156</v>
      </c>
      <c r="E79" s="521">
        <v>50</v>
      </c>
      <c r="F79" s="650"/>
      <c r="G79" s="486">
        <v>9.6227999999999998</v>
      </c>
      <c r="H79" s="230">
        <f>IF(G79="","",G79-G79*COMPASS!$U$9)</f>
        <v>9.6227999999999998</v>
      </c>
    </row>
    <row r="80" spans="1:8" ht="15" customHeight="1">
      <c r="A80" s="296" t="s">
        <v>5106</v>
      </c>
      <c r="B80" s="375" t="s">
        <v>216</v>
      </c>
      <c r="C80" s="316" t="s">
        <v>5107</v>
      </c>
      <c r="D80" s="297" t="s">
        <v>16157</v>
      </c>
      <c r="E80" s="521">
        <v>60</v>
      </c>
      <c r="F80" s="650"/>
      <c r="G80" s="486">
        <v>11.682</v>
      </c>
      <c r="H80" s="230">
        <f>IF(G80="","",G80-G80*COMPASS!$U$9)</f>
        <v>11.682</v>
      </c>
    </row>
    <row r="81" spans="1:8" ht="15" customHeight="1">
      <c r="A81" s="296" t="s">
        <v>5108</v>
      </c>
      <c r="B81" s="375" t="s">
        <v>216</v>
      </c>
      <c r="C81" s="316" t="s">
        <v>5109</v>
      </c>
      <c r="D81" s="297" t="s">
        <v>16158</v>
      </c>
      <c r="E81" s="521">
        <v>50</v>
      </c>
      <c r="F81" s="650"/>
      <c r="G81" s="486">
        <v>13.741200000000001</v>
      </c>
      <c r="H81" s="230">
        <f>IF(G81="","",G81-G81*COMPASS!$U$9)</f>
        <v>13.741200000000001</v>
      </c>
    </row>
    <row r="82" spans="1:8" ht="15" customHeight="1">
      <c r="A82" s="296" t="s">
        <v>5110</v>
      </c>
      <c r="B82" s="375" t="s">
        <v>216</v>
      </c>
      <c r="C82" s="316" t="s">
        <v>5111</v>
      </c>
      <c r="D82" s="297" t="s">
        <v>16159</v>
      </c>
      <c r="E82" s="521">
        <v>30</v>
      </c>
      <c r="F82" s="650"/>
      <c r="G82" s="486">
        <v>17.872799999999998</v>
      </c>
      <c r="H82" s="230">
        <f>IF(G82="","",G82-G82*COMPASS!$U$9)</f>
        <v>17.872799999999998</v>
      </c>
    </row>
    <row r="83" spans="1:8" ht="15" customHeight="1">
      <c r="A83" s="535" t="s">
        <v>7773</v>
      </c>
      <c r="B83" s="535"/>
      <c r="C83" s="535"/>
      <c r="D83" s="535"/>
      <c r="E83" s="535"/>
      <c r="F83" s="535"/>
      <c r="G83" s="535"/>
      <c r="H83" s="230" t="str">
        <f>IF(G83="","",G83-G83*COMPASS!$U$9)</f>
        <v/>
      </c>
    </row>
    <row r="84" spans="1:8" ht="15" customHeight="1">
      <c r="A84" s="352" t="s">
        <v>7774</v>
      </c>
      <c r="B84" s="376" t="s">
        <v>467</v>
      </c>
      <c r="C84" s="316" t="s">
        <v>7006</v>
      </c>
      <c r="D84" s="316" t="s">
        <v>7775</v>
      </c>
      <c r="E84" s="522">
        <v>1</v>
      </c>
      <c r="F84" s="649"/>
      <c r="G84" s="486">
        <v>11.9064</v>
      </c>
      <c r="H84" s="230">
        <f>IF(G84="","",G84-G84*COMPASS!$U$9)</f>
        <v>11.9064</v>
      </c>
    </row>
    <row r="85" spans="1:8" ht="15" customHeight="1">
      <c r="A85" s="352" t="s">
        <v>7776</v>
      </c>
      <c r="B85" s="376" t="s">
        <v>467</v>
      </c>
      <c r="C85" s="316" t="s">
        <v>7007</v>
      </c>
      <c r="D85" s="316" t="s">
        <v>7008</v>
      </c>
      <c r="E85" s="522">
        <v>1</v>
      </c>
      <c r="F85" s="649"/>
      <c r="G85" s="486">
        <v>13.490400000000001</v>
      </c>
      <c r="H85" s="230">
        <f>IF(G85="","",G85-G85*COMPASS!$U$9)</f>
        <v>13.490400000000001</v>
      </c>
    </row>
    <row r="86" spans="1:8" ht="15" customHeight="1">
      <c r="A86" s="352" t="s">
        <v>7777</v>
      </c>
      <c r="B86" s="376" t="s">
        <v>467</v>
      </c>
      <c r="C86" s="316" t="s">
        <v>7009</v>
      </c>
      <c r="D86" s="316" t="s">
        <v>7010</v>
      </c>
      <c r="E86" s="522">
        <v>1</v>
      </c>
      <c r="F86" s="649"/>
      <c r="G86" s="486">
        <v>15.074400000000001</v>
      </c>
      <c r="H86" s="230">
        <f>IF(G86="","",G86-G86*COMPASS!$U$9)</f>
        <v>15.074400000000001</v>
      </c>
    </row>
    <row r="87" spans="1:8" ht="15" customHeight="1">
      <c r="A87" s="352" t="s">
        <v>7778</v>
      </c>
      <c r="B87" s="376" t="s">
        <v>467</v>
      </c>
      <c r="C87" s="316" t="s">
        <v>7011</v>
      </c>
      <c r="D87" s="316" t="s">
        <v>7012</v>
      </c>
      <c r="E87" s="522">
        <v>1</v>
      </c>
      <c r="F87" s="649"/>
      <c r="G87" s="486">
        <v>17.450400000000002</v>
      </c>
      <c r="H87" s="230">
        <f>IF(G87="","",G87-G87*COMPASS!$U$9)</f>
        <v>17.450400000000002</v>
      </c>
    </row>
    <row r="88" spans="1:8" ht="15" customHeight="1">
      <c r="A88" s="535" t="s">
        <v>6227</v>
      </c>
      <c r="B88" s="535"/>
      <c r="C88" s="535"/>
      <c r="D88" s="535"/>
      <c r="E88" s="535"/>
      <c r="F88" s="535"/>
      <c r="G88" s="535"/>
      <c r="H88" s="230" t="str">
        <f>IF(G88="","",G88-G88*COMPASS!$U$9)</f>
        <v/>
      </c>
    </row>
    <row r="89" spans="1:8" ht="15" customHeight="1">
      <c r="A89" s="536" t="s">
        <v>6228</v>
      </c>
      <c r="B89" s="536"/>
      <c r="C89" s="536"/>
      <c r="D89" s="536"/>
      <c r="E89" s="536"/>
      <c r="F89" s="536"/>
      <c r="G89" s="536"/>
      <c r="H89" s="230" t="str">
        <f>IF(G89="","",G89-G89*COMPASS!$U$9)</f>
        <v/>
      </c>
    </row>
    <row r="90" spans="1:8" ht="15" customHeight="1">
      <c r="A90" s="296" t="s">
        <v>5903</v>
      </c>
      <c r="B90" s="375" t="s">
        <v>216</v>
      </c>
      <c r="C90" s="316" t="s">
        <v>7536</v>
      </c>
      <c r="D90" s="316" t="s">
        <v>16160</v>
      </c>
      <c r="E90" s="522">
        <v>24</v>
      </c>
      <c r="F90" s="649"/>
      <c r="G90" s="486">
        <v>12.249599999999999</v>
      </c>
      <c r="H90" s="230">
        <f>IF(G90="","",G90-G90*COMPASS!$U$9)</f>
        <v>12.249599999999999</v>
      </c>
    </row>
    <row r="91" spans="1:8" ht="15" customHeight="1">
      <c r="A91" s="296" t="s">
        <v>7616</v>
      </c>
      <c r="B91" s="375" t="s">
        <v>467</v>
      </c>
      <c r="C91" s="316" t="s">
        <v>7617</v>
      </c>
      <c r="D91" s="316" t="s">
        <v>16161</v>
      </c>
      <c r="E91" s="522">
        <v>1</v>
      </c>
      <c r="F91" s="649"/>
      <c r="G91" s="486">
        <v>11.721600000000002</v>
      </c>
      <c r="H91" s="230">
        <f>IF(G91="","",G91-G91*COMPASS!$U$9)</f>
        <v>11.721600000000002</v>
      </c>
    </row>
    <row r="92" spans="1:8" ht="15" customHeight="1">
      <c r="A92" s="296" t="s">
        <v>7618</v>
      </c>
      <c r="B92" s="375" t="s">
        <v>467</v>
      </c>
      <c r="C92" s="316" t="s">
        <v>7619</v>
      </c>
      <c r="D92" s="316" t="s">
        <v>16162</v>
      </c>
      <c r="E92" s="522">
        <v>1</v>
      </c>
      <c r="F92" s="649"/>
      <c r="G92" s="486">
        <v>11.721600000000002</v>
      </c>
      <c r="H92" s="230">
        <f>IF(G92="","",G92-G92*COMPASS!$U$9)</f>
        <v>11.721600000000002</v>
      </c>
    </row>
    <row r="93" spans="1:8" ht="15" customHeight="1">
      <c r="A93" s="296" t="s">
        <v>10085</v>
      </c>
      <c r="B93" s="375" t="s">
        <v>216</v>
      </c>
      <c r="C93" s="316" t="s">
        <v>10086</v>
      </c>
      <c r="D93" s="316" t="s">
        <v>16163</v>
      </c>
      <c r="E93" s="522">
        <v>1</v>
      </c>
      <c r="F93" s="650"/>
      <c r="G93" s="486">
        <v>281.42399999999998</v>
      </c>
      <c r="H93" s="230">
        <f>IF(G93="","",G93-G93*COMPASS!$U$9)</f>
        <v>281.42399999999998</v>
      </c>
    </row>
    <row r="94" spans="1:8" ht="15" customHeight="1">
      <c r="A94" s="296" t="s">
        <v>9981</v>
      </c>
      <c r="B94" s="375" t="s">
        <v>216</v>
      </c>
      <c r="C94" s="316" t="s">
        <v>9982</v>
      </c>
      <c r="D94" s="316" t="s">
        <v>16164</v>
      </c>
      <c r="E94" s="522">
        <v>24</v>
      </c>
      <c r="F94" s="649"/>
      <c r="G94" s="486">
        <v>11.721600000000002</v>
      </c>
      <c r="H94" s="230">
        <f>IF(G94="","",G94-G94*COMPASS!$U$9)</f>
        <v>11.721600000000002</v>
      </c>
    </row>
    <row r="95" spans="1:8" ht="15" customHeight="1">
      <c r="A95" s="296" t="s">
        <v>5904</v>
      </c>
      <c r="B95" s="375" t="s">
        <v>467</v>
      </c>
      <c r="C95" s="316" t="s">
        <v>7537</v>
      </c>
      <c r="D95" s="316" t="s">
        <v>16165</v>
      </c>
      <c r="E95" s="522">
        <v>1</v>
      </c>
      <c r="F95" s="649"/>
      <c r="G95" s="486">
        <v>11.721600000000002</v>
      </c>
      <c r="H95" s="230">
        <f>IF(G95="","",G95-G95*COMPASS!$U$9)</f>
        <v>11.721600000000002</v>
      </c>
    </row>
    <row r="96" spans="1:8" ht="15" customHeight="1">
      <c r="A96" s="296" t="s">
        <v>8458</v>
      </c>
      <c r="B96" s="375" t="s">
        <v>467</v>
      </c>
      <c r="C96" s="316" t="s">
        <v>8459</v>
      </c>
      <c r="D96" s="316" t="s">
        <v>16166</v>
      </c>
      <c r="E96" s="521">
        <v>1</v>
      </c>
      <c r="F96" s="649"/>
      <c r="G96" s="486">
        <v>29.0136</v>
      </c>
      <c r="H96" s="230">
        <f>IF(G96="","",G96-G96*COMPASS!$U$9)</f>
        <v>29.0136</v>
      </c>
    </row>
    <row r="97" spans="1:8" ht="15" customHeight="1">
      <c r="A97" s="296" t="s">
        <v>8460</v>
      </c>
      <c r="B97" s="375" t="s">
        <v>467</v>
      </c>
      <c r="C97" s="316" t="s">
        <v>8461</v>
      </c>
      <c r="D97" s="316" t="s">
        <v>16167</v>
      </c>
      <c r="E97" s="521">
        <v>1</v>
      </c>
      <c r="F97" s="649"/>
      <c r="G97" s="486">
        <v>29.0136</v>
      </c>
      <c r="H97" s="230">
        <f>IF(G97="","",G97-G97*COMPASS!$U$9)</f>
        <v>29.0136</v>
      </c>
    </row>
    <row r="98" spans="1:8" ht="15" customHeight="1">
      <c r="A98" s="536" t="s">
        <v>6217</v>
      </c>
      <c r="B98" s="536"/>
      <c r="C98" s="536"/>
      <c r="D98" s="536"/>
      <c r="E98" s="536"/>
      <c r="F98" s="536"/>
      <c r="G98" s="536"/>
      <c r="H98" s="230" t="str">
        <f>IF(G98="","",G98-G98*COMPASS!$U$9)</f>
        <v/>
      </c>
    </row>
    <row r="99" spans="1:8" ht="15" customHeight="1">
      <c r="A99" s="296" t="s">
        <v>3324</v>
      </c>
      <c r="B99" s="407" t="s">
        <v>467</v>
      </c>
      <c r="C99" s="316" t="s">
        <v>7526</v>
      </c>
      <c r="D99" s="316" t="s">
        <v>13582</v>
      </c>
      <c r="E99" s="522">
        <v>1</v>
      </c>
      <c r="F99" s="649"/>
      <c r="G99" s="486">
        <v>29.832000000000004</v>
      </c>
      <c r="H99" s="230">
        <f>IF(G99="","",G99-G99*COMPASS!$U$9)</f>
        <v>29.832000000000004</v>
      </c>
    </row>
    <row r="100" spans="1:8" ht="15" customHeight="1">
      <c r="A100" s="352" t="s">
        <v>6218</v>
      </c>
      <c r="B100" s="407" t="s">
        <v>467</v>
      </c>
      <c r="C100" s="316">
        <v>760237046</v>
      </c>
      <c r="D100" s="316" t="s">
        <v>7750</v>
      </c>
      <c r="E100" s="522">
        <v>1</v>
      </c>
      <c r="F100" s="649"/>
      <c r="G100" s="486">
        <v>67.399200000000008</v>
      </c>
      <c r="H100" s="230">
        <f>IF(G100="","",G100-G100*COMPASS!$U$9)</f>
        <v>67.399200000000008</v>
      </c>
    </row>
    <row r="101" spans="1:8" ht="15" customHeight="1">
      <c r="A101" s="296" t="s">
        <v>8423</v>
      </c>
      <c r="B101" s="375" t="s">
        <v>216</v>
      </c>
      <c r="C101" s="316">
        <v>760237050</v>
      </c>
      <c r="D101" s="316" t="s">
        <v>8424</v>
      </c>
      <c r="E101" s="522">
        <v>1</v>
      </c>
      <c r="F101" s="649"/>
      <c r="G101" s="486">
        <v>82.7376</v>
      </c>
      <c r="H101" s="230">
        <f>IF(G101="","",G101-G101*COMPASS!$U$9)</f>
        <v>82.7376</v>
      </c>
    </row>
    <row r="102" spans="1:8" ht="15" customHeight="1">
      <c r="A102" s="296" t="s">
        <v>7625</v>
      </c>
      <c r="B102" s="375" t="s">
        <v>216</v>
      </c>
      <c r="C102" s="316">
        <v>760237066</v>
      </c>
      <c r="D102" s="297" t="s">
        <v>7751</v>
      </c>
      <c r="E102" s="522">
        <v>1</v>
      </c>
      <c r="F102" s="649"/>
      <c r="G102" s="486">
        <v>644.95200000000011</v>
      </c>
      <c r="H102" s="230">
        <f>IF(G102="","",G102-G102*COMPASS!$U$9)</f>
        <v>644.95200000000011</v>
      </c>
    </row>
    <row r="103" spans="1:8" ht="15" customHeight="1">
      <c r="A103" s="536" t="s">
        <v>6229</v>
      </c>
      <c r="B103" s="536"/>
      <c r="C103" s="536"/>
      <c r="D103" s="536"/>
      <c r="E103" s="536"/>
      <c r="F103" s="536"/>
      <c r="G103" s="536"/>
      <c r="H103" s="230" t="str">
        <f>IF(G103="","",G103-G103*COMPASS!$U$9)</f>
        <v/>
      </c>
    </row>
    <row r="104" spans="1:8" ht="15" customHeight="1">
      <c r="A104" s="296" t="s">
        <v>5112</v>
      </c>
      <c r="B104" s="375" t="s">
        <v>216</v>
      </c>
      <c r="C104" s="316" t="s">
        <v>5113</v>
      </c>
      <c r="D104" s="297" t="s">
        <v>16168</v>
      </c>
      <c r="E104" s="522">
        <v>1</v>
      </c>
      <c r="F104" s="649"/>
      <c r="G104" s="486">
        <v>15.034800000000001</v>
      </c>
      <c r="H104" s="230">
        <f>IF(G104="","",G104-G104*COMPASS!$U$9)</f>
        <v>15.034800000000001</v>
      </c>
    </row>
    <row r="105" spans="1:8" ht="15" customHeight="1">
      <c r="A105" s="296" t="s">
        <v>5114</v>
      </c>
      <c r="B105" s="375" t="s">
        <v>216</v>
      </c>
      <c r="C105" s="316" t="s">
        <v>5115</v>
      </c>
      <c r="D105" s="297" t="s">
        <v>16169</v>
      </c>
      <c r="E105" s="522">
        <v>1</v>
      </c>
      <c r="F105" s="649"/>
      <c r="G105" s="486">
        <v>18.48</v>
      </c>
      <c r="H105" s="230">
        <f>IF(G105="","",G105-G105*COMPASS!$U$9)</f>
        <v>18.48</v>
      </c>
    </row>
    <row r="106" spans="1:8" ht="15" customHeight="1">
      <c r="A106" s="296" t="s">
        <v>5116</v>
      </c>
      <c r="B106" s="375" t="s">
        <v>216</v>
      </c>
      <c r="C106" s="316" t="s">
        <v>5117</v>
      </c>
      <c r="D106" s="297" t="s">
        <v>16170</v>
      </c>
      <c r="E106" s="522">
        <v>1</v>
      </c>
      <c r="F106" s="649"/>
      <c r="G106" s="486">
        <v>21.938400000000001</v>
      </c>
      <c r="H106" s="230">
        <f>IF(G106="","",G106-G106*COMPASS!$U$9)</f>
        <v>21.938400000000001</v>
      </c>
    </row>
    <row r="107" spans="1:8" ht="15" customHeight="1">
      <c r="A107" s="296" t="s">
        <v>5118</v>
      </c>
      <c r="B107" s="375" t="s">
        <v>216</v>
      </c>
      <c r="C107" s="316" t="s">
        <v>5119</v>
      </c>
      <c r="D107" s="297" t="s">
        <v>16171</v>
      </c>
      <c r="E107" s="522">
        <v>1</v>
      </c>
      <c r="F107" s="649"/>
      <c r="G107" s="486">
        <v>28.828800000000001</v>
      </c>
      <c r="H107" s="230">
        <f>IF(G107="","",G107-G107*COMPASS!$U$9)</f>
        <v>28.828800000000001</v>
      </c>
    </row>
    <row r="108" spans="1:8" ht="15" customHeight="1">
      <c r="A108" s="296" t="s">
        <v>5120</v>
      </c>
      <c r="B108" s="375" t="s">
        <v>216</v>
      </c>
      <c r="C108" s="316" t="s">
        <v>5121</v>
      </c>
      <c r="D108" s="297" t="s">
        <v>16172</v>
      </c>
      <c r="E108" s="522">
        <v>50</v>
      </c>
      <c r="F108" s="649"/>
      <c r="G108" s="486">
        <v>15.034800000000001</v>
      </c>
      <c r="H108" s="230">
        <f>IF(G108="","",G108-G108*COMPASS!$U$9)</f>
        <v>15.034800000000001</v>
      </c>
    </row>
    <row r="109" spans="1:8" ht="15" customHeight="1">
      <c r="A109" s="296" t="s">
        <v>5122</v>
      </c>
      <c r="B109" s="375" t="s">
        <v>216</v>
      </c>
      <c r="C109" s="316" t="s">
        <v>5123</v>
      </c>
      <c r="D109" s="297" t="s">
        <v>16173</v>
      </c>
      <c r="E109" s="522">
        <v>60</v>
      </c>
      <c r="F109" s="649"/>
      <c r="G109" s="486">
        <v>18.48</v>
      </c>
      <c r="H109" s="230">
        <f>IF(G109="","",G109-G109*COMPASS!$U$9)</f>
        <v>18.48</v>
      </c>
    </row>
    <row r="110" spans="1:8" ht="15" customHeight="1">
      <c r="A110" s="296" t="s">
        <v>5124</v>
      </c>
      <c r="B110" s="375" t="s">
        <v>216</v>
      </c>
      <c r="C110" s="316" t="s">
        <v>5125</v>
      </c>
      <c r="D110" s="297" t="s">
        <v>16174</v>
      </c>
      <c r="E110" s="522">
        <v>50</v>
      </c>
      <c r="F110" s="649"/>
      <c r="G110" s="486">
        <v>21.938400000000001</v>
      </c>
      <c r="H110" s="230">
        <f>IF(G110="","",G110-G110*COMPASS!$U$9)</f>
        <v>21.938400000000001</v>
      </c>
    </row>
    <row r="111" spans="1:8" ht="15" customHeight="1">
      <c r="A111" s="296" t="s">
        <v>5126</v>
      </c>
      <c r="B111" s="375" t="s">
        <v>216</v>
      </c>
      <c r="C111" s="316" t="s">
        <v>5127</v>
      </c>
      <c r="D111" s="297" t="s">
        <v>16175</v>
      </c>
      <c r="E111" s="522">
        <v>30</v>
      </c>
      <c r="F111" s="649"/>
      <c r="G111" s="486">
        <v>28.828800000000001</v>
      </c>
      <c r="H111" s="230">
        <f>IF(G111="","",G111-G111*COMPASS!$U$9)</f>
        <v>28.828800000000001</v>
      </c>
    </row>
    <row r="112" spans="1:8" ht="15" customHeight="1">
      <c r="A112" s="296" t="s">
        <v>5128</v>
      </c>
      <c r="B112" s="375" t="s">
        <v>216</v>
      </c>
      <c r="C112" s="316" t="s">
        <v>5129</v>
      </c>
      <c r="D112" s="297" t="s">
        <v>16176</v>
      </c>
      <c r="E112" s="522">
        <v>50</v>
      </c>
      <c r="F112" s="649"/>
      <c r="G112" s="486">
        <v>15.034800000000001</v>
      </c>
      <c r="H112" s="230">
        <f>IF(G112="","",G112-G112*COMPASS!$U$9)</f>
        <v>15.034800000000001</v>
      </c>
    </row>
    <row r="113" spans="1:8" ht="15" customHeight="1">
      <c r="A113" s="296" t="s">
        <v>5130</v>
      </c>
      <c r="B113" s="375" t="s">
        <v>216</v>
      </c>
      <c r="C113" s="316" t="s">
        <v>5131</v>
      </c>
      <c r="D113" s="297" t="s">
        <v>16177</v>
      </c>
      <c r="E113" s="522">
        <v>60</v>
      </c>
      <c r="F113" s="649"/>
      <c r="G113" s="486">
        <v>18.48</v>
      </c>
      <c r="H113" s="230">
        <f>IF(G113="","",G113-G113*COMPASS!$U$9)</f>
        <v>18.48</v>
      </c>
    </row>
    <row r="114" spans="1:8" ht="15" customHeight="1">
      <c r="A114" s="296" t="s">
        <v>5132</v>
      </c>
      <c r="B114" s="375" t="s">
        <v>216</v>
      </c>
      <c r="C114" s="316" t="s">
        <v>5133</v>
      </c>
      <c r="D114" s="297" t="s">
        <v>16178</v>
      </c>
      <c r="E114" s="522">
        <v>50</v>
      </c>
      <c r="F114" s="649"/>
      <c r="G114" s="486">
        <v>21.938400000000001</v>
      </c>
      <c r="H114" s="230">
        <f>IF(G114="","",G114-G114*COMPASS!$U$9)</f>
        <v>21.938400000000001</v>
      </c>
    </row>
    <row r="115" spans="1:8" ht="15" customHeight="1">
      <c r="A115" s="296" t="s">
        <v>5134</v>
      </c>
      <c r="B115" s="375" t="s">
        <v>216</v>
      </c>
      <c r="C115" s="316" t="s">
        <v>5135</v>
      </c>
      <c r="D115" s="297" t="s">
        <v>16179</v>
      </c>
      <c r="E115" s="522">
        <v>30</v>
      </c>
      <c r="F115" s="649"/>
      <c r="G115" s="486">
        <v>28.828800000000001</v>
      </c>
      <c r="H115" s="230">
        <f>IF(G115="","",G115-G115*COMPASS!$U$9)</f>
        <v>28.828800000000001</v>
      </c>
    </row>
    <row r="116" spans="1:8" ht="15" customHeight="1">
      <c r="A116" s="296" t="s">
        <v>5136</v>
      </c>
      <c r="B116" s="375" t="s">
        <v>216</v>
      </c>
      <c r="C116" s="316" t="s">
        <v>5137</v>
      </c>
      <c r="D116" s="297" t="s">
        <v>16180</v>
      </c>
      <c r="E116" s="522">
        <v>50</v>
      </c>
      <c r="F116" s="649"/>
      <c r="G116" s="486">
        <v>15.034800000000001</v>
      </c>
      <c r="H116" s="230">
        <f>IF(G116="","",G116-G116*COMPASS!$U$9)</f>
        <v>15.034800000000001</v>
      </c>
    </row>
    <row r="117" spans="1:8" ht="15" customHeight="1">
      <c r="A117" s="296" t="s">
        <v>5138</v>
      </c>
      <c r="B117" s="375" t="s">
        <v>216</v>
      </c>
      <c r="C117" s="316" t="s">
        <v>5139</v>
      </c>
      <c r="D117" s="297" t="s">
        <v>16181</v>
      </c>
      <c r="E117" s="522">
        <v>60</v>
      </c>
      <c r="F117" s="649"/>
      <c r="G117" s="486">
        <v>18.48</v>
      </c>
      <c r="H117" s="230">
        <f>IF(G117="","",G117-G117*COMPASS!$U$9)</f>
        <v>18.48</v>
      </c>
    </row>
    <row r="118" spans="1:8" ht="15" customHeight="1">
      <c r="A118" s="296" t="s">
        <v>5140</v>
      </c>
      <c r="B118" s="375" t="s">
        <v>216</v>
      </c>
      <c r="C118" s="316" t="s">
        <v>5141</v>
      </c>
      <c r="D118" s="297" t="s">
        <v>16182</v>
      </c>
      <c r="E118" s="522">
        <v>50</v>
      </c>
      <c r="F118" s="649"/>
      <c r="G118" s="486">
        <v>21.938400000000001</v>
      </c>
      <c r="H118" s="230">
        <f>IF(G118="","",G118-G118*COMPASS!$U$9)</f>
        <v>21.938400000000001</v>
      </c>
    </row>
    <row r="119" spans="1:8" ht="15" customHeight="1">
      <c r="A119" s="296" t="s">
        <v>5142</v>
      </c>
      <c r="B119" s="375" t="s">
        <v>216</v>
      </c>
      <c r="C119" s="316" t="s">
        <v>5143</v>
      </c>
      <c r="D119" s="297" t="s">
        <v>16183</v>
      </c>
      <c r="E119" s="522">
        <v>30</v>
      </c>
      <c r="F119" s="649"/>
      <c r="G119" s="486">
        <v>28.828800000000001</v>
      </c>
      <c r="H119" s="230">
        <f>IF(G119="","",G119-G119*COMPASS!$U$9)</f>
        <v>28.828800000000001</v>
      </c>
    </row>
    <row r="120" spans="1:8" ht="15" customHeight="1">
      <c r="A120" s="296" t="s">
        <v>5144</v>
      </c>
      <c r="B120" s="375" t="s">
        <v>216</v>
      </c>
      <c r="C120" s="316" t="s">
        <v>5145</v>
      </c>
      <c r="D120" s="297" t="s">
        <v>16184</v>
      </c>
      <c r="E120" s="522">
        <v>50</v>
      </c>
      <c r="F120" s="649"/>
      <c r="G120" s="486">
        <v>15.034800000000001</v>
      </c>
      <c r="H120" s="230">
        <f>IF(G120="","",G120-G120*COMPASS!$U$9)</f>
        <v>15.034800000000001</v>
      </c>
    </row>
    <row r="121" spans="1:8" ht="15" customHeight="1">
      <c r="A121" s="296" t="s">
        <v>5146</v>
      </c>
      <c r="B121" s="375" t="s">
        <v>216</v>
      </c>
      <c r="C121" s="316" t="s">
        <v>5147</v>
      </c>
      <c r="D121" s="297" t="s">
        <v>16185</v>
      </c>
      <c r="E121" s="522">
        <v>60</v>
      </c>
      <c r="F121" s="649"/>
      <c r="G121" s="486">
        <v>18.48</v>
      </c>
      <c r="H121" s="230">
        <f>IF(G121="","",G121-G121*COMPASS!$U$9)</f>
        <v>18.48</v>
      </c>
    </row>
    <row r="122" spans="1:8" ht="15" customHeight="1">
      <c r="A122" s="296" t="s">
        <v>5148</v>
      </c>
      <c r="B122" s="375" t="s">
        <v>216</v>
      </c>
      <c r="C122" s="316" t="s">
        <v>5149</v>
      </c>
      <c r="D122" s="297" t="s">
        <v>16186</v>
      </c>
      <c r="E122" s="522">
        <v>50</v>
      </c>
      <c r="F122" s="649"/>
      <c r="G122" s="486">
        <v>21.938400000000001</v>
      </c>
      <c r="H122" s="230">
        <f>IF(G122="","",G122-G122*COMPASS!$U$9)</f>
        <v>21.938400000000001</v>
      </c>
    </row>
    <row r="123" spans="1:8" ht="15" customHeight="1">
      <c r="A123" s="296" t="s">
        <v>5150</v>
      </c>
      <c r="B123" s="375" t="s">
        <v>216</v>
      </c>
      <c r="C123" s="316" t="s">
        <v>5151</v>
      </c>
      <c r="D123" s="297" t="s">
        <v>16187</v>
      </c>
      <c r="E123" s="522">
        <v>30</v>
      </c>
      <c r="F123" s="649"/>
      <c r="G123" s="486">
        <v>28.828800000000001</v>
      </c>
      <c r="H123" s="230">
        <f>IF(G123="","",G123-G123*COMPASS!$U$9)</f>
        <v>28.828800000000001</v>
      </c>
    </row>
    <row r="124" spans="1:8" ht="15" customHeight="1">
      <c r="A124" s="535" t="s">
        <v>6230</v>
      </c>
      <c r="B124" s="535"/>
      <c r="C124" s="535"/>
      <c r="D124" s="535"/>
      <c r="E124" s="535"/>
      <c r="F124" s="535"/>
      <c r="G124" s="535"/>
      <c r="H124" s="230" t="str">
        <f>IF(G124="","",G124-G124*COMPASS!$U$9)</f>
        <v/>
      </c>
    </row>
    <row r="125" spans="1:8" ht="15" customHeight="1">
      <c r="A125" s="536" t="s">
        <v>6231</v>
      </c>
      <c r="B125" s="536"/>
      <c r="C125" s="536"/>
      <c r="D125" s="536"/>
      <c r="E125" s="536"/>
      <c r="F125" s="536"/>
      <c r="G125" s="536"/>
      <c r="H125" s="230" t="str">
        <f>IF(G125="","",G125-G125*COMPASS!$U$9)</f>
        <v/>
      </c>
    </row>
    <row r="126" spans="1:8" ht="15" customHeight="1">
      <c r="A126" s="296" t="s">
        <v>13583</v>
      </c>
      <c r="B126" s="375" t="s">
        <v>216</v>
      </c>
      <c r="C126" s="316" t="s">
        <v>13584</v>
      </c>
      <c r="D126" s="297" t="s">
        <v>16188</v>
      </c>
      <c r="E126" s="522">
        <v>8235</v>
      </c>
      <c r="F126" s="649"/>
      <c r="G126" s="486">
        <v>2.6532</v>
      </c>
      <c r="H126" s="230">
        <f>IF(G126="","",G126-G126*COMPASS!$U$9)</f>
        <v>2.6532</v>
      </c>
    </row>
    <row r="127" spans="1:8" ht="15" customHeight="1">
      <c r="A127" s="296" t="s">
        <v>4319</v>
      </c>
      <c r="B127" s="375" t="s">
        <v>571</v>
      </c>
      <c r="C127" s="316" t="s">
        <v>7539</v>
      </c>
      <c r="D127" s="297" t="s">
        <v>16189</v>
      </c>
      <c r="E127" s="522">
        <v>8235</v>
      </c>
      <c r="F127" s="649"/>
      <c r="G127" s="486">
        <v>2.363</v>
      </c>
      <c r="H127" s="230">
        <f>IF(G127="","",G127-G127*COMPASS!$U$9)</f>
        <v>2.363</v>
      </c>
    </row>
    <row r="128" spans="1:8" ht="15" customHeight="1">
      <c r="A128" s="296" t="s">
        <v>13583</v>
      </c>
      <c r="B128" s="375" t="s">
        <v>216</v>
      </c>
      <c r="C128" s="316" t="s">
        <v>13584</v>
      </c>
      <c r="D128" s="297" t="s">
        <v>16190</v>
      </c>
      <c r="E128" s="522">
        <v>8235</v>
      </c>
      <c r="F128" s="649"/>
      <c r="G128" s="486">
        <v>2.6532</v>
      </c>
      <c r="H128" s="230">
        <f>IF(G128="","",G128-G128*COMPASS!$U$9)</f>
        <v>2.6532</v>
      </c>
    </row>
    <row r="129" spans="1:8" ht="15" customHeight="1">
      <c r="A129" s="296" t="s">
        <v>16191</v>
      </c>
      <c r="B129" s="375" t="s">
        <v>216</v>
      </c>
      <c r="C129" s="316" t="s">
        <v>16192</v>
      </c>
      <c r="D129" s="316" t="s">
        <v>16193</v>
      </c>
      <c r="E129" s="521">
        <v>8000</v>
      </c>
      <c r="F129" s="649"/>
      <c r="G129" s="486">
        <v>2.1911999999999998</v>
      </c>
      <c r="H129" s="230">
        <f>IF(G129="","",G129-G129*COMPASS!$U$9)</f>
        <v>2.1911999999999998</v>
      </c>
    </row>
    <row r="130" spans="1:8" ht="15" customHeight="1">
      <c r="A130" s="296" t="s">
        <v>6232</v>
      </c>
      <c r="B130" s="375" t="s">
        <v>467</v>
      </c>
      <c r="C130" s="316" t="s">
        <v>7538</v>
      </c>
      <c r="D130" s="297" t="s">
        <v>16194</v>
      </c>
      <c r="E130" s="522">
        <v>4880</v>
      </c>
      <c r="F130" s="649"/>
      <c r="G130" s="486">
        <v>2.5872000000000002</v>
      </c>
      <c r="H130" s="230">
        <f>IF(G130="","",G130-G130*COMPASS!$U$9)</f>
        <v>2.5872000000000002</v>
      </c>
    </row>
    <row r="131" spans="1:8" ht="15" customHeight="1">
      <c r="A131" s="296" t="s">
        <v>13585</v>
      </c>
      <c r="B131" s="375" t="s">
        <v>216</v>
      </c>
      <c r="C131" s="316" t="s">
        <v>13586</v>
      </c>
      <c r="D131" s="297" t="s">
        <v>16195</v>
      </c>
      <c r="E131" s="522">
        <v>8235</v>
      </c>
      <c r="F131" s="649"/>
      <c r="G131" s="486">
        <v>2.2307999999999999</v>
      </c>
      <c r="H131" s="230">
        <f>IF(G131="","",G131-G131*COMPASS!$U$9)</f>
        <v>2.2307999999999999</v>
      </c>
    </row>
    <row r="132" spans="1:8" ht="15" customHeight="1">
      <c r="A132" s="296" t="s">
        <v>5905</v>
      </c>
      <c r="B132" s="375" t="s">
        <v>216</v>
      </c>
      <c r="C132" s="316" t="s">
        <v>7540</v>
      </c>
      <c r="D132" s="316" t="s">
        <v>16196</v>
      </c>
      <c r="E132" s="522">
        <v>4880</v>
      </c>
      <c r="F132" s="649"/>
      <c r="G132" s="486">
        <v>2.1648000000000001</v>
      </c>
      <c r="H132" s="230">
        <f>IF(G132="","",G132-G132*COMPASS!$U$9)</f>
        <v>2.1648000000000001</v>
      </c>
    </row>
    <row r="133" spans="1:8" ht="15" customHeight="1">
      <c r="A133" s="536" t="s">
        <v>16197</v>
      </c>
      <c r="B133" s="536"/>
      <c r="C133" s="536"/>
      <c r="D133" s="536"/>
      <c r="E133" s="536"/>
      <c r="F133" s="536"/>
      <c r="G133" s="536"/>
      <c r="H133" s="230" t="str">
        <f>IF(G133="","",G133-G133*COMPASS!$U$9)</f>
        <v/>
      </c>
    </row>
    <row r="134" spans="1:8" ht="15" customHeight="1">
      <c r="A134" s="296" t="s">
        <v>7620</v>
      </c>
      <c r="B134" s="375" t="s">
        <v>467</v>
      </c>
      <c r="C134" s="316">
        <v>760241184</v>
      </c>
      <c r="D134" s="297" t="s">
        <v>16198</v>
      </c>
      <c r="E134" s="521">
        <v>1</v>
      </c>
      <c r="F134" s="649"/>
      <c r="G134" s="486">
        <v>14.533200000000001</v>
      </c>
      <c r="H134" s="230">
        <f>IF(G134="","",G134-G134*COMPASS!$U$9)</f>
        <v>14.533200000000001</v>
      </c>
    </row>
    <row r="135" spans="1:8" ht="15" customHeight="1">
      <c r="A135" s="296" t="s">
        <v>7621</v>
      </c>
      <c r="B135" s="375" t="s">
        <v>467</v>
      </c>
      <c r="C135" s="316">
        <v>760241194</v>
      </c>
      <c r="D135" s="297" t="s">
        <v>16199</v>
      </c>
      <c r="E135" s="521">
        <v>1</v>
      </c>
      <c r="F135" s="649"/>
      <c r="G135" s="486">
        <v>14.533200000000001</v>
      </c>
      <c r="H135" s="230">
        <f>IF(G135="","",G135-G135*COMPASS!$U$9)</f>
        <v>14.533200000000001</v>
      </c>
    </row>
    <row r="136" spans="1:8" ht="15" customHeight="1">
      <c r="A136" s="296" t="s">
        <v>7622</v>
      </c>
      <c r="B136" s="375" t="s">
        <v>467</v>
      </c>
      <c r="C136" s="316">
        <v>760241185</v>
      </c>
      <c r="D136" s="297" t="s">
        <v>16200</v>
      </c>
      <c r="E136" s="521">
        <v>1</v>
      </c>
      <c r="F136" s="649"/>
      <c r="G136" s="486">
        <v>14.533200000000001</v>
      </c>
      <c r="H136" s="230">
        <f>IF(G136="","",G136-G136*COMPASS!$U$9)</f>
        <v>14.533200000000001</v>
      </c>
    </row>
    <row r="137" spans="1:8" ht="15" customHeight="1">
      <c r="A137" s="352" t="s">
        <v>8808</v>
      </c>
      <c r="B137" s="375" t="s">
        <v>467</v>
      </c>
      <c r="C137" s="316">
        <v>760241217</v>
      </c>
      <c r="D137" s="297" t="s">
        <v>16201</v>
      </c>
      <c r="E137" s="521">
        <v>1</v>
      </c>
      <c r="F137" s="649"/>
      <c r="G137" s="486">
        <v>14.533200000000001</v>
      </c>
      <c r="H137" s="230">
        <f>IF(G137="","",G137-G137*COMPASS!$U$9)</f>
        <v>14.533200000000001</v>
      </c>
    </row>
    <row r="138" spans="1:8" ht="15" customHeight="1">
      <c r="A138" s="296" t="s">
        <v>8809</v>
      </c>
      <c r="B138" s="375" t="s">
        <v>467</v>
      </c>
      <c r="C138" s="316">
        <v>760241208</v>
      </c>
      <c r="D138" s="297" t="s">
        <v>16202</v>
      </c>
      <c r="E138" s="521">
        <v>1</v>
      </c>
      <c r="F138" s="649"/>
      <c r="G138" s="486">
        <v>14.533200000000001</v>
      </c>
      <c r="H138" s="230">
        <f>IF(G138="","",G138-G138*COMPASS!$U$9)</f>
        <v>14.533200000000001</v>
      </c>
    </row>
    <row r="139" spans="1:8" ht="15" customHeight="1">
      <c r="A139" s="536" t="s">
        <v>6233</v>
      </c>
      <c r="B139" s="536"/>
      <c r="C139" s="536"/>
      <c r="D139" s="536"/>
      <c r="E139" s="536"/>
      <c r="F139" s="536"/>
      <c r="G139" s="536"/>
      <c r="H139" s="230" t="str">
        <f>IF(G139="","",G139-G139*COMPASS!$U$9)</f>
        <v/>
      </c>
    </row>
    <row r="140" spans="1:8" ht="15" customHeight="1">
      <c r="A140" s="296" t="s">
        <v>6234</v>
      </c>
      <c r="B140" s="375" t="s">
        <v>467</v>
      </c>
      <c r="C140" s="316">
        <v>760237032</v>
      </c>
      <c r="D140" s="297" t="s">
        <v>16203</v>
      </c>
      <c r="E140" s="522">
        <v>1</v>
      </c>
      <c r="F140" s="649"/>
      <c r="G140" s="486">
        <v>291.6936</v>
      </c>
      <c r="H140" s="230">
        <f>IF(G140="","",G140-G140*COMPASS!$U$9)</f>
        <v>291.6936</v>
      </c>
    </row>
    <row r="141" spans="1:8" ht="15" customHeight="1">
      <c r="A141" s="296" t="s">
        <v>6235</v>
      </c>
      <c r="B141" s="375" t="s">
        <v>216</v>
      </c>
      <c r="C141" s="316">
        <v>760237033</v>
      </c>
      <c r="D141" s="297" t="s">
        <v>16204</v>
      </c>
      <c r="E141" s="522">
        <v>1</v>
      </c>
      <c r="F141" s="649"/>
      <c r="G141" s="486">
        <v>498.27360000000004</v>
      </c>
      <c r="H141" s="230">
        <f>IF(G141="","",G141-G141*COMPASS!$U$9)</f>
        <v>498.27360000000004</v>
      </c>
    </row>
    <row r="142" spans="1:8" ht="15" customHeight="1">
      <c r="A142" s="536" t="s">
        <v>6236</v>
      </c>
      <c r="B142" s="536"/>
      <c r="C142" s="536"/>
      <c r="D142" s="536"/>
      <c r="E142" s="536"/>
      <c r="F142" s="536"/>
      <c r="G142" s="536"/>
      <c r="H142" s="230" t="str">
        <f>IF(G142="","",G142-G142*COMPASS!$U$9)</f>
        <v/>
      </c>
    </row>
    <row r="143" spans="1:8" ht="15" customHeight="1">
      <c r="A143" s="296" t="s">
        <v>6237</v>
      </c>
      <c r="B143" s="375" t="s">
        <v>467</v>
      </c>
      <c r="C143" s="316" t="s">
        <v>6238</v>
      </c>
      <c r="D143" s="297" t="s">
        <v>16205</v>
      </c>
      <c r="E143" s="522">
        <v>1</v>
      </c>
      <c r="F143" s="649"/>
      <c r="G143" s="486">
        <v>13.794</v>
      </c>
      <c r="H143" s="230">
        <f>IF(G143="","",G143-G143*COMPASS!$U$9)</f>
        <v>13.794</v>
      </c>
    </row>
    <row r="144" spans="1:8" ht="15" customHeight="1">
      <c r="A144" s="296" t="s">
        <v>6239</v>
      </c>
      <c r="B144" s="375" t="s">
        <v>467</v>
      </c>
      <c r="C144" s="316" t="s">
        <v>6240</v>
      </c>
      <c r="D144" s="297" t="s">
        <v>16206</v>
      </c>
      <c r="E144" s="522">
        <v>1</v>
      </c>
      <c r="F144" s="649"/>
      <c r="G144" s="486">
        <v>17.0412</v>
      </c>
      <c r="H144" s="230">
        <f>IF(G144="","",G144-G144*COMPASS!$U$9)</f>
        <v>17.0412</v>
      </c>
    </row>
    <row r="145" spans="1:8" ht="15" customHeight="1">
      <c r="A145" s="296" t="s">
        <v>6241</v>
      </c>
      <c r="B145" s="375" t="s">
        <v>467</v>
      </c>
      <c r="C145" s="316" t="s">
        <v>6242</v>
      </c>
      <c r="D145" s="297" t="s">
        <v>16207</v>
      </c>
      <c r="E145" s="522">
        <v>1</v>
      </c>
      <c r="F145" s="649"/>
      <c r="G145" s="486">
        <v>20.288399999999999</v>
      </c>
      <c r="H145" s="230">
        <f>IF(G145="","",G145-G145*COMPASS!$U$9)</f>
        <v>20.288399999999999</v>
      </c>
    </row>
    <row r="146" spans="1:8" ht="15" customHeight="1">
      <c r="A146" s="296" t="s">
        <v>6243</v>
      </c>
      <c r="B146" s="375" t="s">
        <v>467</v>
      </c>
      <c r="C146" s="316" t="s">
        <v>6244</v>
      </c>
      <c r="D146" s="297" t="s">
        <v>16208</v>
      </c>
      <c r="E146" s="522">
        <v>1</v>
      </c>
      <c r="F146" s="649"/>
      <c r="G146" s="486">
        <v>26.796000000000003</v>
      </c>
      <c r="H146" s="230">
        <f>IF(G146="","",G146-G146*COMPASS!$U$9)</f>
        <v>26.796000000000003</v>
      </c>
    </row>
    <row r="147" spans="1:8" ht="15" customHeight="1">
      <c r="A147" s="535" t="s">
        <v>7779</v>
      </c>
      <c r="B147" s="535"/>
      <c r="C147" s="535"/>
      <c r="D147" s="535"/>
      <c r="E147" s="535"/>
      <c r="F147" s="535"/>
      <c r="G147" s="535"/>
      <c r="H147" s="230" t="str">
        <f>IF(G147="","",G147-G147*COMPASS!$U$9)</f>
        <v/>
      </c>
    </row>
    <row r="148" spans="1:8" ht="15" customHeight="1">
      <c r="A148" s="352" t="s">
        <v>7780</v>
      </c>
      <c r="B148" s="375" t="s">
        <v>467</v>
      </c>
      <c r="C148" s="316" t="s">
        <v>7081</v>
      </c>
      <c r="D148" s="316" t="s">
        <v>7082</v>
      </c>
      <c r="E148" s="522">
        <v>1</v>
      </c>
      <c r="F148" s="649"/>
      <c r="G148" s="486">
        <v>14.982000000000001</v>
      </c>
      <c r="H148" s="230">
        <f>IF(G148="","",G148-G148*COMPASS!$U$9)</f>
        <v>14.982000000000001</v>
      </c>
    </row>
    <row r="149" spans="1:8" ht="15" customHeight="1">
      <c r="A149" s="352" t="s">
        <v>7781</v>
      </c>
      <c r="B149" s="375" t="s">
        <v>467</v>
      </c>
      <c r="C149" s="316" t="s">
        <v>7083</v>
      </c>
      <c r="D149" s="316" t="s">
        <v>7084</v>
      </c>
      <c r="E149" s="522">
        <v>1</v>
      </c>
      <c r="F149" s="649"/>
      <c r="G149" s="486">
        <v>17.146800000000002</v>
      </c>
      <c r="H149" s="230">
        <f>IF(G149="","",G149-G149*COMPASS!$U$9)</f>
        <v>17.146800000000002</v>
      </c>
    </row>
    <row r="150" spans="1:8" ht="15" customHeight="1">
      <c r="A150" s="352" t="s">
        <v>7782</v>
      </c>
      <c r="B150" s="375" t="s">
        <v>467</v>
      </c>
      <c r="C150" s="316" t="s">
        <v>7085</v>
      </c>
      <c r="D150" s="316" t="s">
        <v>7086</v>
      </c>
      <c r="E150" s="522">
        <v>1</v>
      </c>
      <c r="F150" s="649"/>
      <c r="G150" s="486">
        <v>19.311600000000002</v>
      </c>
      <c r="H150" s="230">
        <f>IF(G150="","",G150-G150*COMPASS!$U$9)</f>
        <v>19.311600000000002</v>
      </c>
    </row>
    <row r="151" spans="1:8" ht="15" customHeight="1">
      <c r="A151" s="352" t="s">
        <v>7783</v>
      </c>
      <c r="B151" s="375" t="s">
        <v>467</v>
      </c>
      <c r="C151" s="316" t="s">
        <v>7087</v>
      </c>
      <c r="D151" s="316" t="s">
        <v>7088</v>
      </c>
      <c r="E151" s="522">
        <v>1</v>
      </c>
      <c r="F151" s="649"/>
      <c r="G151" s="486">
        <v>22.558800000000002</v>
      </c>
      <c r="H151" s="230">
        <f>IF(G151="","",G151-G151*COMPASS!$U$9)</f>
        <v>22.558800000000002</v>
      </c>
    </row>
    <row r="152" spans="1:8" ht="15" customHeight="1">
      <c r="A152" s="535" t="s">
        <v>6245</v>
      </c>
      <c r="B152" s="535"/>
      <c r="C152" s="535"/>
      <c r="D152" s="535"/>
      <c r="E152" s="535"/>
      <c r="F152" s="535"/>
      <c r="G152" s="535"/>
      <c r="H152" s="230" t="str">
        <f>IF(G152="","",G152-G152*COMPASS!$U$9)</f>
        <v/>
      </c>
    </row>
    <row r="153" spans="1:8" ht="15" customHeight="1">
      <c r="A153" s="536" t="s">
        <v>6246</v>
      </c>
      <c r="B153" s="536"/>
      <c r="C153" s="536"/>
      <c r="D153" s="536"/>
      <c r="E153" s="536"/>
      <c r="F153" s="536"/>
      <c r="G153" s="536"/>
      <c r="H153" s="230" t="str">
        <f>IF(G153="","",G153-G153*COMPASS!$U$9)</f>
        <v/>
      </c>
    </row>
    <row r="154" spans="1:8" ht="15" customHeight="1">
      <c r="A154" s="296" t="s">
        <v>4321</v>
      </c>
      <c r="B154" s="375" t="s">
        <v>467</v>
      </c>
      <c r="C154" s="316" t="s">
        <v>7541</v>
      </c>
      <c r="D154" s="297" t="s">
        <v>16209</v>
      </c>
      <c r="E154" s="522">
        <v>500</v>
      </c>
      <c r="F154" s="651"/>
      <c r="G154" s="486">
        <v>1.9932000000000001</v>
      </c>
      <c r="H154" s="230">
        <f>IF(G154="","",G154-G154*COMPASS!$U$9)</f>
        <v>1.9932000000000001</v>
      </c>
    </row>
    <row r="155" spans="1:8" ht="15" customHeight="1">
      <c r="A155" s="296" t="s">
        <v>4322</v>
      </c>
      <c r="B155" s="375" t="s">
        <v>571</v>
      </c>
      <c r="C155" s="316" t="s">
        <v>7542</v>
      </c>
      <c r="D155" s="297" t="s">
        <v>16210</v>
      </c>
      <c r="E155" s="522">
        <v>500</v>
      </c>
      <c r="F155" s="649"/>
      <c r="G155" s="486">
        <v>1.7689999999999999</v>
      </c>
      <c r="H155" s="230">
        <f>IF(G155="","",G155-G155*COMPASS!$U$9)</f>
        <v>1.7689999999999999</v>
      </c>
    </row>
    <row r="156" spans="1:8" ht="15" customHeight="1">
      <c r="A156" s="353" t="s">
        <v>13587</v>
      </c>
      <c r="B156" s="375" t="s">
        <v>216</v>
      </c>
      <c r="C156" s="316" t="s">
        <v>13588</v>
      </c>
      <c r="D156" s="297" t="s">
        <v>16211</v>
      </c>
      <c r="E156" s="522">
        <v>8000</v>
      </c>
      <c r="F156" s="649"/>
      <c r="G156" s="486">
        <v>1.8744000000000001</v>
      </c>
      <c r="H156" s="230">
        <f>IF(G156="","",G156-G156*COMPASS!$U$9)</f>
        <v>1.8744000000000001</v>
      </c>
    </row>
    <row r="157" spans="1:8" ht="15" customHeight="1">
      <c r="A157" s="353" t="s">
        <v>4320</v>
      </c>
      <c r="B157" s="375" t="s">
        <v>571</v>
      </c>
      <c r="C157" s="316" t="s">
        <v>7543</v>
      </c>
      <c r="D157" s="297" t="s">
        <v>16212</v>
      </c>
      <c r="E157" s="522">
        <v>8235</v>
      </c>
      <c r="F157" s="649"/>
      <c r="G157" s="486">
        <v>2.218</v>
      </c>
      <c r="H157" s="230">
        <f>IF(G157="","",G157-G157*COMPASS!$U$9)</f>
        <v>2.218</v>
      </c>
    </row>
    <row r="158" spans="1:8" ht="15" customHeight="1">
      <c r="A158" s="296" t="s">
        <v>7060</v>
      </c>
      <c r="B158" s="375" t="s">
        <v>216</v>
      </c>
      <c r="C158" s="316" t="s">
        <v>7544</v>
      </c>
      <c r="D158" s="297" t="s">
        <v>16213</v>
      </c>
      <c r="E158" s="521">
        <v>8000</v>
      </c>
      <c r="F158" s="649"/>
      <c r="G158" s="486">
        <v>2.2307999999999999</v>
      </c>
      <c r="H158" s="230">
        <f>IF(G158="","",G158-G158*COMPASS!$U$9)</f>
        <v>2.2307999999999999</v>
      </c>
    </row>
    <row r="159" spans="1:8" ht="15" customHeight="1">
      <c r="A159" s="536" t="s">
        <v>6247</v>
      </c>
      <c r="B159" s="536"/>
      <c r="C159" s="536"/>
      <c r="D159" s="536"/>
      <c r="E159" s="536"/>
      <c r="F159" s="536"/>
      <c r="G159" s="536"/>
      <c r="H159" s="230" t="str">
        <f>IF(G159="","",G159-G159*COMPASS!$U$9)</f>
        <v/>
      </c>
    </row>
    <row r="160" spans="1:8" ht="15" customHeight="1">
      <c r="A160" s="296" t="s">
        <v>7061</v>
      </c>
      <c r="B160" s="375" t="s">
        <v>467</v>
      </c>
      <c r="C160" s="316" t="s">
        <v>7545</v>
      </c>
      <c r="D160" s="297" t="s">
        <v>16214</v>
      </c>
      <c r="E160" s="521">
        <v>1</v>
      </c>
      <c r="F160" s="649"/>
      <c r="G160" s="486">
        <v>12.658800000000001</v>
      </c>
      <c r="H160" s="230">
        <f>IF(G160="","",G160-G160*COMPASS!$U$9)</f>
        <v>12.658800000000001</v>
      </c>
    </row>
    <row r="161" spans="1:8" ht="15" customHeight="1">
      <c r="A161" s="296" t="s">
        <v>7991</v>
      </c>
      <c r="B161" s="375" t="s">
        <v>467</v>
      </c>
      <c r="C161" s="316" t="s">
        <v>7992</v>
      </c>
      <c r="D161" s="297" t="s">
        <v>16215</v>
      </c>
      <c r="E161" s="521">
        <v>1</v>
      </c>
      <c r="F161" s="649"/>
      <c r="G161" s="486">
        <v>12.658800000000001</v>
      </c>
      <c r="H161" s="230">
        <f>IF(G161="","",G161-G161*COMPASS!$U$9)</f>
        <v>12.658800000000001</v>
      </c>
    </row>
    <row r="162" spans="1:8" ht="15" customHeight="1">
      <c r="A162" s="296" t="s">
        <v>7062</v>
      </c>
      <c r="B162" s="375" t="s">
        <v>467</v>
      </c>
      <c r="C162" s="316" t="s">
        <v>7546</v>
      </c>
      <c r="D162" s="297" t="s">
        <v>16216</v>
      </c>
      <c r="E162" s="521">
        <v>1</v>
      </c>
      <c r="F162" s="649"/>
      <c r="G162" s="486">
        <v>12.658800000000001</v>
      </c>
      <c r="H162" s="230">
        <f>IF(G162="","",G162-G162*COMPASS!$U$9)</f>
        <v>12.658800000000001</v>
      </c>
    </row>
    <row r="163" spans="1:8" ht="15" customHeight="1">
      <c r="A163" s="296" t="s">
        <v>6918</v>
      </c>
      <c r="B163" s="375" t="s">
        <v>467</v>
      </c>
      <c r="C163" s="316" t="s">
        <v>7547</v>
      </c>
      <c r="D163" s="297" t="s">
        <v>16217</v>
      </c>
      <c r="E163" s="521">
        <v>1</v>
      </c>
      <c r="F163" s="649"/>
      <c r="G163" s="486">
        <v>12.658800000000001</v>
      </c>
      <c r="H163" s="230">
        <f>IF(G163="","",G163-G163*COMPASS!$U$9)</f>
        <v>12.658800000000001</v>
      </c>
    </row>
    <row r="164" spans="1:8" ht="15" customHeight="1">
      <c r="A164" s="296" t="s">
        <v>7993</v>
      </c>
      <c r="B164" s="375" t="s">
        <v>216</v>
      </c>
      <c r="C164" s="316" t="s">
        <v>7994</v>
      </c>
      <c r="D164" s="297" t="s">
        <v>16218</v>
      </c>
      <c r="E164" s="522">
        <v>24</v>
      </c>
      <c r="F164" s="649"/>
      <c r="G164" s="486">
        <v>13.318800000000001</v>
      </c>
      <c r="H164" s="230">
        <f>IF(G164="","",G164-G164*COMPASS!$U$9)</f>
        <v>13.318800000000001</v>
      </c>
    </row>
    <row r="165" spans="1:8" ht="15" customHeight="1">
      <c r="A165" s="296" t="s">
        <v>7623</v>
      </c>
      <c r="B165" s="375" t="s">
        <v>216</v>
      </c>
      <c r="C165" s="316" t="s">
        <v>7624</v>
      </c>
      <c r="D165" s="297" t="s">
        <v>16219</v>
      </c>
      <c r="E165" s="522">
        <v>24</v>
      </c>
      <c r="F165" s="649"/>
      <c r="G165" s="486">
        <v>13.318800000000001</v>
      </c>
      <c r="H165" s="230">
        <f>IF(G165="","",G165-G165*COMPASS!$U$9)</f>
        <v>13.318800000000001</v>
      </c>
    </row>
    <row r="166" spans="1:8" ht="15" customHeight="1">
      <c r="A166" s="296" t="s">
        <v>6917</v>
      </c>
      <c r="B166" s="375" t="s">
        <v>216</v>
      </c>
      <c r="C166" s="316" t="s">
        <v>7548</v>
      </c>
      <c r="D166" s="297" t="s">
        <v>16220</v>
      </c>
      <c r="E166" s="522">
        <v>24</v>
      </c>
      <c r="F166" s="649"/>
      <c r="G166" s="486">
        <v>13.318800000000001</v>
      </c>
      <c r="H166" s="230">
        <f>IF(G166="","",G166-G166*COMPASS!$U$9)</f>
        <v>13.318800000000001</v>
      </c>
    </row>
    <row r="167" spans="1:8" ht="15" customHeight="1">
      <c r="A167" s="296" t="s">
        <v>8810</v>
      </c>
      <c r="B167" s="375" t="s">
        <v>216</v>
      </c>
      <c r="C167" s="316">
        <v>760245049</v>
      </c>
      <c r="D167" s="297" t="s">
        <v>8811</v>
      </c>
      <c r="E167" s="522">
        <v>1</v>
      </c>
      <c r="F167" s="650"/>
      <c r="G167" s="486">
        <v>60.442799999999998</v>
      </c>
      <c r="H167" s="230">
        <f>IF(G167="","",G167-G167*COMPASS!$U$9)</f>
        <v>60.442799999999998</v>
      </c>
    </row>
    <row r="168" spans="1:8" ht="15" customHeight="1">
      <c r="A168" s="536" t="s">
        <v>10087</v>
      </c>
      <c r="B168" s="536"/>
      <c r="C168" s="536"/>
      <c r="D168" s="536"/>
      <c r="E168" s="536"/>
      <c r="F168" s="536"/>
      <c r="G168" s="536"/>
      <c r="H168" s="230" t="str">
        <f>IF(G168="","",G168-G168*COMPASS!$U$9)</f>
        <v/>
      </c>
    </row>
    <row r="169" spans="1:8" ht="15" customHeight="1">
      <c r="A169" s="296" t="s">
        <v>10088</v>
      </c>
      <c r="B169" s="375" t="s">
        <v>467</v>
      </c>
      <c r="C169" s="316">
        <v>760253419</v>
      </c>
      <c r="D169" s="297" t="s">
        <v>16221</v>
      </c>
      <c r="E169" s="521">
        <v>1</v>
      </c>
      <c r="F169" s="650"/>
      <c r="G169" s="486">
        <v>8.1972000000000005</v>
      </c>
      <c r="H169" s="230">
        <f>IF(G169="","",G169-G169*COMPASS!$U$9)</f>
        <v>8.1972000000000005</v>
      </c>
    </row>
    <row r="170" spans="1:8" ht="15" customHeight="1">
      <c r="A170" s="296" t="s">
        <v>10089</v>
      </c>
      <c r="B170" s="375" t="s">
        <v>467</v>
      </c>
      <c r="C170" s="316">
        <v>760253420</v>
      </c>
      <c r="D170" s="297" t="s">
        <v>10090</v>
      </c>
      <c r="E170" s="522">
        <v>1</v>
      </c>
      <c r="F170" s="650"/>
      <c r="G170" s="486">
        <v>29.832000000000004</v>
      </c>
      <c r="H170" s="230">
        <f>IF(G170="","",G170-G170*COMPASS!$U$9)</f>
        <v>29.832000000000004</v>
      </c>
    </row>
    <row r="171" spans="1:8" ht="15" customHeight="1">
      <c r="A171" s="536" t="s">
        <v>16222</v>
      </c>
      <c r="B171" s="536"/>
      <c r="C171" s="536"/>
      <c r="D171" s="536"/>
      <c r="E171" s="536"/>
      <c r="F171" s="536"/>
      <c r="G171" s="536"/>
      <c r="H171" s="230" t="str">
        <f>IF(G171="","",G171-G171*COMPASS!$U$9)</f>
        <v/>
      </c>
    </row>
    <row r="172" spans="1:8" ht="15" customHeight="1">
      <c r="A172" s="296" t="s">
        <v>7995</v>
      </c>
      <c r="B172" s="375" t="s">
        <v>467</v>
      </c>
      <c r="C172" s="316" t="s">
        <v>7996</v>
      </c>
      <c r="D172" s="297" t="s">
        <v>16223</v>
      </c>
      <c r="E172" s="522">
        <v>1</v>
      </c>
      <c r="F172" s="649"/>
      <c r="G172" s="486">
        <v>15.2196</v>
      </c>
      <c r="H172" s="230">
        <f>IF(G172="","",G172-G172*COMPASS!$U$9)</f>
        <v>15.2196</v>
      </c>
    </row>
    <row r="173" spans="1:8" ht="15" customHeight="1">
      <c r="A173" s="296" t="s">
        <v>5152</v>
      </c>
      <c r="B173" s="375" t="s">
        <v>467</v>
      </c>
      <c r="C173" s="316" t="s">
        <v>5153</v>
      </c>
      <c r="D173" s="297" t="s">
        <v>16224</v>
      </c>
      <c r="E173" s="522">
        <v>1</v>
      </c>
      <c r="F173" s="649"/>
      <c r="G173" s="486">
        <v>17.5428</v>
      </c>
      <c r="H173" s="230">
        <f>IF(G173="","",G173-G173*COMPASS!$U$9)</f>
        <v>17.5428</v>
      </c>
    </row>
    <row r="174" spans="1:8" ht="15" customHeight="1">
      <c r="A174" s="296" t="s">
        <v>5909</v>
      </c>
      <c r="B174" s="375" t="s">
        <v>216</v>
      </c>
      <c r="C174" s="316" t="s">
        <v>5906</v>
      </c>
      <c r="D174" s="297" t="s">
        <v>16225</v>
      </c>
      <c r="E174" s="522">
        <v>1</v>
      </c>
      <c r="F174" s="649"/>
      <c r="G174" s="486">
        <v>19.866000000000003</v>
      </c>
      <c r="H174" s="230">
        <f>IF(G174="","",G174-G174*COMPASS!$U$9)</f>
        <v>19.866000000000003</v>
      </c>
    </row>
    <row r="175" spans="1:8" ht="15" customHeight="1">
      <c r="A175" s="296" t="s">
        <v>5154</v>
      </c>
      <c r="B175" s="375" t="s">
        <v>467</v>
      </c>
      <c r="C175" s="316" t="s">
        <v>5155</v>
      </c>
      <c r="D175" s="297" t="s">
        <v>16226</v>
      </c>
      <c r="E175" s="522">
        <v>1</v>
      </c>
      <c r="F175" s="649"/>
      <c r="G175" s="486">
        <v>22.1892</v>
      </c>
      <c r="H175" s="230">
        <f>IF(G175="","",G175-G175*COMPASS!$U$9)</f>
        <v>22.1892</v>
      </c>
    </row>
    <row r="176" spans="1:8" ht="15" customHeight="1">
      <c r="A176" s="296" t="s">
        <v>5156</v>
      </c>
      <c r="B176" s="375" t="s">
        <v>467</v>
      </c>
      <c r="C176" s="316" t="s">
        <v>5157</v>
      </c>
      <c r="D176" s="297" t="s">
        <v>16227</v>
      </c>
      <c r="E176" s="522">
        <v>1</v>
      </c>
      <c r="F176" s="649"/>
      <c r="G176" s="486">
        <v>26.848800000000001</v>
      </c>
      <c r="H176" s="230">
        <f>IF(G176="","",G176-G176*COMPASS!$U$9)</f>
        <v>26.848800000000001</v>
      </c>
    </row>
    <row r="177" spans="1:8" ht="15" customHeight="1">
      <c r="A177" s="296" t="s">
        <v>5158</v>
      </c>
      <c r="B177" s="375" t="s">
        <v>467</v>
      </c>
      <c r="C177" s="316" t="s">
        <v>5159</v>
      </c>
      <c r="D177" s="297" t="s">
        <v>16228</v>
      </c>
      <c r="E177" s="522">
        <v>1</v>
      </c>
      <c r="F177" s="649"/>
      <c r="G177" s="486">
        <v>36.141599999999997</v>
      </c>
      <c r="H177" s="230">
        <f>IF(G177="","",G177-G177*COMPASS!$U$9)</f>
        <v>36.141599999999997</v>
      </c>
    </row>
    <row r="178" spans="1:8" ht="15" customHeight="1">
      <c r="A178" s="296" t="s">
        <v>8462</v>
      </c>
      <c r="B178" s="375" t="s">
        <v>216</v>
      </c>
      <c r="C178" s="316" t="s">
        <v>8463</v>
      </c>
      <c r="D178" s="297" t="s">
        <v>16229</v>
      </c>
      <c r="E178" s="522">
        <v>20</v>
      </c>
      <c r="F178" s="649"/>
      <c r="G178" s="486">
        <v>59.386800000000008</v>
      </c>
      <c r="H178" s="230">
        <f>IF(G178="","",G178-G178*COMPASS!$U$9)</f>
        <v>59.386800000000008</v>
      </c>
    </row>
    <row r="179" spans="1:8" ht="15" customHeight="1">
      <c r="A179" s="535" t="s">
        <v>13251</v>
      </c>
      <c r="B179" s="535"/>
      <c r="C179" s="535"/>
      <c r="D179" s="535"/>
      <c r="E179" s="535"/>
      <c r="F179" s="535"/>
      <c r="G179" s="535"/>
      <c r="H179" s="230" t="str">
        <f>IF(G179="","",G179-G179*COMPASS!$U$9)</f>
        <v/>
      </c>
    </row>
    <row r="180" spans="1:8" ht="15" customHeight="1">
      <c r="A180" s="536" t="s">
        <v>6248</v>
      </c>
      <c r="B180" s="536"/>
      <c r="C180" s="536"/>
      <c r="D180" s="536"/>
      <c r="E180" s="536"/>
      <c r="F180" s="536"/>
      <c r="G180" s="536"/>
      <c r="H180" s="230" t="str">
        <f>IF(G180="","",G180-G180*COMPASS!$U$9)</f>
        <v/>
      </c>
    </row>
    <row r="181" spans="1:8" ht="15" customHeight="1">
      <c r="A181" s="296" t="s">
        <v>4325</v>
      </c>
      <c r="B181" s="375" t="s">
        <v>216</v>
      </c>
      <c r="C181" s="316" t="s">
        <v>7549</v>
      </c>
      <c r="D181" s="297" t="s">
        <v>16230</v>
      </c>
      <c r="E181" s="521">
        <v>24000</v>
      </c>
      <c r="F181" s="650"/>
      <c r="G181" s="486">
        <v>3.9731999999999998</v>
      </c>
      <c r="H181" s="230">
        <f>IF(G181="","",G181-G181*COMPASS!$U$9)</f>
        <v>3.9731999999999998</v>
      </c>
    </row>
    <row r="182" spans="1:8" ht="15" customHeight="1">
      <c r="A182" s="296" t="s">
        <v>13589</v>
      </c>
      <c r="B182" s="375" t="s">
        <v>216</v>
      </c>
      <c r="C182" s="316" t="s">
        <v>13590</v>
      </c>
      <c r="D182" s="297" t="s">
        <v>16231</v>
      </c>
      <c r="E182" s="521">
        <v>12000</v>
      </c>
      <c r="F182" s="650"/>
      <c r="G182" s="486">
        <v>2.8776000000000002</v>
      </c>
      <c r="H182" s="230">
        <f>IF(G182="","",G182-G182*COMPASS!$U$9)</f>
        <v>2.8776000000000002</v>
      </c>
    </row>
    <row r="183" spans="1:8" ht="15" customHeight="1">
      <c r="A183" s="296" t="s">
        <v>4323</v>
      </c>
      <c r="B183" s="375" t="s">
        <v>467</v>
      </c>
      <c r="C183" s="316" t="s">
        <v>7550</v>
      </c>
      <c r="D183" s="297" t="s">
        <v>16232</v>
      </c>
      <c r="E183" s="521">
        <v>54000</v>
      </c>
      <c r="F183" s="650"/>
      <c r="G183" s="486">
        <v>3.2208000000000001</v>
      </c>
      <c r="H183" s="230">
        <f>IF(G183="","",G183-G183*COMPASS!$U$9)</f>
        <v>3.2208000000000001</v>
      </c>
    </row>
    <row r="184" spans="1:8" ht="15" customHeight="1">
      <c r="A184" s="296" t="s">
        <v>4324</v>
      </c>
      <c r="B184" s="375" t="s">
        <v>571</v>
      </c>
      <c r="C184" s="316" t="s">
        <v>7551</v>
      </c>
      <c r="D184" s="297" t="s">
        <v>16233</v>
      </c>
      <c r="E184" s="521">
        <v>500</v>
      </c>
      <c r="F184" s="649"/>
      <c r="G184" s="486">
        <v>2.8639999999999999</v>
      </c>
      <c r="H184" s="230">
        <f>IF(G184="","",G184-G184*COMPASS!$U$9)</f>
        <v>2.8639999999999999</v>
      </c>
    </row>
    <row r="185" spans="1:8" ht="15" customHeight="1">
      <c r="A185" s="296" t="s">
        <v>13591</v>
      </c>
      <c r="B185" s="375" t="s">
        <v>216</v>
      </c>
      <c r="C185" s="316" t="s">
        <v>13592</v>
      </c>
      <c r="D185" s="316" t="s">
        <v>16234</v>
      </c>
      <c r="E185" s="521">
        <v>12000</v>
      </c>
      <c r="F185" s="650"/>
      <c r="G185" s="486">
        <v>2.3892000000000002</v>
      </c>
      <c r="H185" s="230">
        <f>IF(G185="","",G185-G185*COMPASS!$U$9)</f>
        <v>2.3892000000000002</v>
      </c>
    </row>
    <row r="186" spans="1:8" ht="15" customHeight="1">
      <c r="A186" s="296" t="s">
        <v>13593</v>
      </c>
      <c r="B186" s="375" t="s">
        <v>216</v>
      </c>
      <c r="C186" s="316" t="s">
        <v>13594</v>
      </c>
      <c r="D186" s="316" t="s">
        <v>16235</v>
      </c>
      <c r="E186" s="521">
        <v>12000</v>
      </c>
      <c r="F186" s="650"/>
      <c r="G186" s="486">
        <v>2.3892000000000002</v>
      </c>
      <c r="H186" s="230">
        <f>IF(G186="","",G186-G186*COMPASS!$U$9)</f>
        <v>2.3892000000000002</v>
      </c>
    </row>
    <row r="187" spans="1:8" ht="15" customHeight="1">
      <c r="A187" s="296" t="s">
        <v>13595</v>
      </c>
      <c r="B187" s="375" t="s">
        <v>467</v>
      </c>
      <c r="C187" s="316" t="s">
        <v>13596</v>
      </c>
      <c r="D187" s="297" t="s">
        <v>16236</v>
      </c>
      <c r="E187" s="521">
        <v>8000</v>
      </c>
      <c r="F187" s="650"/>
      <c r="G187" s="486">
        <v>3.0228000000000002</v>
      </c>
      <c r="H187" s="230">
        <f>IF(G187="","",G187-G187*COMPASS!$U$9)</f>
        <v>3.0228000000000002</v>
      </c>
    </row>
    <row r="188" spans="1:8" ht="15" customHeight="1">
      <c r="A188" s="296" t="s">
        <v>13597</v>
      </c>
      <c r="B188" s="375" t="s">
        <v>216</v>
      </c>
      <c r="C188" s="316" t="s">
        <v>13598</v>
      </c>
      <c r="D188" s="297" t="s">
        <v>16237</v>
      </c>
      <c r="E188" s="522">
        <v>8000</v>
      </c>
      <c r="F188" s="649"/>
      <c r="G188" s="486">
        <v>2.2704</v>
      </c>
      <c r="H188" s="230">
        <f>IF(G188="","",G188-G188*COMPASS!$U$9)</f>
        <v>2.2704</v>
      </c>
    </row>
    <row r="189" spans="1:8" ht="15" customHeight="1">
      <c r="A189" s="296" t="s">
        <v>13599</v>
      </c>
      <c r="B189" s="375" t="s">
        <v>216</v>
      </c>
      <c r="C189" s="316" t="s">
        <v>13600</v>
      </c>
      <c r="D189" s="297" t="s">
        <v>16238</v>
      </c>
      <c r="E189" s="521">
        <v>8000</v>
      </c>
      <c r="F189" s="650"/>
      <c r="G189" s="486">
        <v>2.2704</v>
      </c>
      <c r="H189" s="230">
        <f>IF(G189="","",G189-G189*COMPASS!$U$9)</f>
        <v>2.2704</v>
      </c>
    </row>
    <row r="190" spans="1:8" ht="15" customHeight="1">
      <c r="A190" s="296" t="s">
        <v>13601</v>
      </c>
      <c r="B190" s="375" t="s">
        <v>216</v>
      </c>
      <c r="C190" s="316" t="s">
        <v>13602</v>
      </c>
      <c r="D190" s="297" t="s">
        <v>16239</v>
      </c>
      <c r="E190" s="521">
        <v>4000</v>
      </c>
      <c r="F190" s="650"/>
      <c r="G190" s="486">
        <v>5.4252000000000002</v>
      </c>
      <c r="H190" s="230">
        <f>IF(G190="","",G190-G190*COMPASS!$U$9)</f>
        <v>5.4252000000000002</v>
      </c>
    </row>
    <row r="191" spans="1:8" s="295" customFormat="1" ht="15" customHeight="1">
      <c r="A191" s="535" t="s">
        <v>16240</v>
      </c>
      <c r="B191" s="535"/>
      <c r="C191" s="535"/>
      <c r="D191" s="535"/>
      <c r="E191" s="535"/>
      <c r="F191" s="535"/>
      <c r="G191" s="535"/>
      <c r="H191" s="230" t="str">
        <f>IF(G191="","",G191-G191*COMPASS!$U$9)</f>
        <v/>
      </c>
    </row>
    <row r="192" spans="1:8" ht="15" customHeight="1">
      <c r="A192" s="296" t="s">
        <v>7670</v>
      </c>
      <c r="B192" s="375" t="s">
        <v>216</v>
      </c>
      <c r="C192" s="316">
        <v>760235586</v>
      </c>
      <c r="D192" s="316" t="s">
        <v>7671</v>
      </c>
      <c r="E192" s="521">
        <v>1</v>
      </c>
      <c r="F192" s="649"/>
      <c r="G192" s="486">
        <v>22.756799999999998</v>
      </c>
      <c r="H192" s="230">
        <f>IF(G192="","",G192-G192*COMPASS!$U$9)</f>
        <v>22.756799999999998</v>
      </c>
    </row>
    <row r="193" spans="1:8" ht="15" customHeight="1">
      <c r="A193" s="296" t="s">
        <v>7672</v>
      </c>
      <c r="B193" s="375" t="s">
        <v>216</v>
      </c>
      <c r="C193" s="316">
        <v>760235590</v>
      </c>
      <c r="D193" s="316" t="s">
        <v>7673</v>
      </c>
      <c r="E193" s="521">
        <v>1</v>
      </c>
      <c r="F193" s="649"/>
      <c r="G193" s="486">
        <v>26.782800000000002</v>
      </c>
      <c r="H193" s="230">
        <f>IF(G193="","",G193-G193*COMPASS!$U$9)</f>
        <v>26.782800000000002</v>
      </c>
    </row>
    <row r="194" spans="1:8" ht="15" customHeight="1">
      <c r="A194" s="296" t="s">
        <v>7674</v>
      </c>
      <c r="B194" s="375" t="s">
        <v>216</v>
      </c>
      <c r="C194" s="316">
        <v>760234921</v>
      </c>
      <c r="D194" s="316" t="s">
        <v>9150</v>
      </c>
      <c r="E194" s="521">
        <v>1</v>
      </c>
      <c r="F194" s="649"/>
      <c r="G194" s="486">
        <v>12.460800000000001</v>
      </c>
      <c r="H194" s="230">
        <f>IF(G194="","",G194-G194*COMPASS!$U$9)</f>
        <v>12.460800000000001</v>
      </c>
    </row>
    <row r="195" spans="1:8" ht="15" customHeight="1">
      <c r="A195" s="296" t="s">
        <v>9151</v>
      </c>
      <c r="B195" s="375" t="s">
        <v>216</v>
      </c>
      <c r="C195" s="316">
        <v>760250028</v>
      </c>
      <c r="D195" s="316" t="s">
        <v>9152</v>
      </c>
      <c r="E195" s="521">
        <v>1</v>
      </c>
      <c r="F195" s="649"/>
      <c r="G195" s="486">
        <v>140.316</v>
      </c>
      <c r="H195" s="230">
        <f>IF(G195="","",G195-G195*COMPASS!$U$9)</f>
        <v>140.316</v>
      </c>
    </row>
    <row r="196" spans="1:8" s="295" customFormat="1" ht="15" customHeight="1">
      <c r="A196" s="535" t="s">
        <v>7997</v>
      </c>
      <c r="B196" s="535"/>
      <c r="C196" s="535"/>
      <c r="D196" s="535"/>
      <c r="E196" s="535"/>
      <c r="F196" s="535"/>
      <c r="G196" s="535"/>
      <c r="H196" s="230" t="str">
        <f>IF(G196="","",G196-G196*COMPASS!$U$9)</f>
        <v/>
      </c>
    </row>
    <row r="197" spans="1:8" ht="15" customHeight="1">
      <c r="A197" s="386" t="s">
        <v>7998</v>
      </c>
      <c r="B197" s="408" t="s">
        <v>216</v>
      </c>
      <c r="C197" s="387" t="s">
        <v>7999</v>
      </c>
      <c r="D197" s="387" t="s">
        <v>16241</v>
      </c>
      <c r="E197" s="521">
        <v>1</v>
      </c>
      <c r="F197" s="649"/>
      <c r="G197" s="486">
        <v>105.77159999999999</v>
      </c>
      <c r="H197" s="230">
        <f>IF(G197="","",G197-G197*COMPASS!$U$9)</f>
        <v>105.77159999999999</v>
      </c>
    </row>
    <row r="198" spans="1:8" ht="15" customHeight="1">
      <c r="A198" s="386" t="s">
        <v>8000</v>
      </c>
      <c r="B198" s="408" t="s">
        <v>216</v>
      </c>
      <c r="C198" s="387" t="s">
        <v>8001</v>
      </c>
      <c r="D198" s="387" t="s">
        <v>16242</v>
      </c>
      <c r="E198" s="521">
        <v>1</v>
      </c>
      <c r="F198" s="649"/>
      <c r="G198" s="486">
        <v>233.78520000000003</v>
      </c>
      <c r="H198" s="230">
        <f>IF(G198="","",G198-G198*COMPASS!$U$9)</f>
        <v>233.78520000000003</v>
      </c>
    </row>
    <row r="199" spans="1:8" ht="15" customHeight="1">
      <c r="A199" s="386" t="s">
        <v>8002</v>
      </c>
      <c r="B199" s="408" t="s">
        <v>216</v>
      </c>
      <c r="C199" s="387" t="s">
        <v>8003</v>
      </c>
      <c r="D199" s="387" t="s">
        <v>16243</v>
      </c>
      <c r="E199" s="521">
        <v>10</v>
      </c>
      <c r="F199" s="649"/>
      <c r="G199" s="486">
        <v>186.47640000000001</v>
      </c>
      <c r="H199" s="230">
        <f>IF(G199="","",G199-G199*COMPASS!$U$9)</f>
        <v>186.47640000000001</v>
      </c>
    </row>
    <row r="200" spans="1:8" ht="15" customHeight="1">
      <c r="A200" s="535" t="s">
        <v>8553</v>
      </c>
      <c r="B200" s="535"/>
      <c r="C200" s="535"/>
      <c r="D200" s="535"/>
      <c r="E200" s="535"/>
      <c r="F200" s="535"/>
      <c r="G200" s="535"/>
      <c r="H200" s="230" t="str">
        <f>IF(G200="","",G200-G200*COMPASS!$U$9)</f>
        <v/>
      </c>
    </row>
    <row r="201" spans="1:8" ht="15" customHeight="1">
      <c r="A201" s="352" t="s">
        <v>8554</v>
      </c>
      <c r="B201" s="376" t="s">
        <v>216</v>
      </c>
      <c r="C201" s="316">
        <v>760241757</v>
      </c>
      <c r="D201" s="316" t="s">
        <v>9740</v>
      </c>
      <c r="E201" s="521">
        <v>500.00000000000006</v>
      </c>
      <c r="F201" s="649"/>
      <c r="G201" s="486">
        <v>5.3278229508196722</v>
      </c>
      <c r="H201" s="230">
        <f>IF(G201="","",G201-G201*COMPASS!$U$9)</f>
        <v>5.3278229508196722</v>
      </c>
    </row>
    <row r="202" spans="1:8" ht="15" customHeight="1">
      <c r="A202" s="352" t="s">
        <v>8555</v>
      </c>
      <c r="B202" s="376" t="s">
        <v>216</v>
      </c>
      <c r="C202" s="316">
        <v>760241753</v>
      </c>
      <c r="D202" s="316" t="s">
        <v>9741</v>
      </c>
      <c r="E202" s="521">
        <v>500.00000000000006</v>
      </c>
      <c r="F202" s="649"/>
      <c r="G202" s="486">
        <v>1057.056</v>
      </c>
      <c r="H202" s="230">
        <f>IF(G202="","",G202-G202*COMPASS!$U$9)</f>
        <v>1057.056</v>
      </c>
    </row>
    <row r="203" spans="1:8" ht="15" customHeight="1">
      <c r="A203" s="352" t="s">
        <v>8556</v>
      </c>
      <c r="B203" s="376" t="s">
        <v>216</v>
      </c>
      <c r="C203" s="316">
        <v>760248866</v>
      </c>
      <c r="D203" s="316" t="s">
        <v>9742</v>
      </c>
      <c r="E203" s="521">
        <v>500.00000000000006</v>
      </c>
      <c r="F203" s="649"/>
      <c r="G203" s="486">
        <v>3896.2968000000001</v>
      </c>
      <c r="H203" s="230">
        <f>IF(G203="","",G203-G203*COMPASS!$U$9)</f>
        <v>3896.2968000000001</v>
      </c>
    </row>
    <row r="204" spans="1:8" ht="15" customHeight="1">
      <c r="A204" s="352" t="s">
        <v>8557</v>
      </c>
      <c r="B204" s="376" t="s">
        <v>216</v>
      </c>
      <c r="C204" s="316">
        <v>760248874</v>
      </c>
      <c r="D204" s="316" t="s">
        <v>9743</v>
      </c>
      <c r="E204" s="521">
        <v>500.00000000000006</v>
      </c>
      <c r="F204" s="649"/>
      <c r="G204" s="486">
        <v>1918.5144000000003</v>
      </c>
      <c r="H204" s="230">
        <f>IF(G204="","",G204-G204*COMPASS!$U$9)</f>
        <v>1918.5144000000003</v>
      </c>
    </row>
    <row r="205" spans="1:8" ht="15" customHeight="1">
      <c r="A205" s="535" t="s">
        <v>687</v>
      </c>
      <c r="B205" s="535"/>
      <c r="C205" s="535"/>
      <c r="D205" s="535"/>
      <c r="E205" s="535"/>
      <c r="F205" s="535"/>
      <c r="G205" s="535"/>
      <c r="H205" s="230" t="str">
        <f>IF(G205="","",G205-G205*COMPASS!$U$9)</f>
        <v/>
      </c>
    </row>
    <row r="206" spans="1:8" ht="15" customHeight="1">
      <c r="A206" s="296" t="s">
        <v>31</v>
      </c>
      <c r="B206" s="375" t="s">
        <v>216</v>
      </c>
      <c r="C206" s="316" t="s">
        <v>32</v>
      </c>
      <c r="D206" s="297" t="s">
        <v>9744</v>
      </c>
      <c r="E206" s="521">
        <v>2000</v>
      </c>
      <c r="F206" s="649"/>
      <c r="G206" s="486">
        <v>2.5271400000000002</v>
      </c>
      <c r="H206" s="230">
        <f>IF(G206="","",G206-G206*COMPASS!$U$9)</f>
        <v>2.5271400000000002</v>
      </c>
    </row>
    <row r="207" spans="1:8" ht="15" customHeight="1">
      <c r="A207" s="296" t="s">
        <v>2856</v>
      </c>
      <c r="B207" s="375" t="s">
        <v>216</v>
      </c>
      <c r="C207" s="316" t="s">
        <v>2852</v>
      </c>
      <c r="D207" s="297" t="s">
        <v>9745</v>
      </c>
      <c r="E207" s="521">
        <v>2000</v>
      </c>
      <c r="F207" s="649"/>
      <c r="G207" s="486">
        <v>3.5245452000000004</v>
      </c>
      <c r="H207" s="230">
        <f>IF(G207="","",G207-G207*COMPASS!$U$9)</f>
        <v>3.5245452000000004</v>
      </c>
    </row>
    <row r="208" spans="1:8" ht="15" customHeight="1">
      <c r="A208" s="296" t="s">
        <v>205</v>
      </c>
      <c r="B208" s="375" t="s">
        <v>216</v>
      </c>
      <c r="C208" s="316" t="s">
        <v>352</v>
      </c>
      <c r="D208" s="297" t="s">
        <v>9746</v>
      </c>
      <c r="E208" s="521">
        <v>2000</v>
      </c>
      <c r="F208" s="1063"/>
      <c r="G208" s="486">
        <v>3.4220075999999997</v>
      </c>
      <c r="H208" s="230">
        <f>IF(G208="","",G208-G208*COMPASS!$U$9)</f>
        <v>3.4220075999999997</v>
      </c>
    </row>
    <row r="209" spans="1:8" ht="15" customHeight="1">
      <c r="A209" s="296" t="s">
        <v>2857</v>
      </c>
      <c r="B209" s="375" t="s">
        <v>216</v>
      </c>
      <c r="C209" s="316" t="s">
        <v>2853</v>
      </c>
      <c r="D209" s="297" t="s">
        <v>9747</v>
      </c>
      <c r="E209" s="521">
        <v>2000</v>
      </c>
      <c r="F209" s="1063"/>
      <c r="G209" s="486">
        <v>6.5823779999999994</v>
      </c>
      <c r="H209" s="230">
        <f>IF(G209="","",G209-G209*COMPASS!$U$9)</f>
        <v>6.5823779999999994</v>
      </c>
    </row>
    <row r="210" spans="1:8" ht="15" customHeight="1">
      <c r="A210" s="296" t="s">
        <v>314</v>
      </c>
      <c r="B210" s="375" t="s">
        <v>216</v>
      </c>
      <c r="C210" s="316" t="s">
        <v>315</v>
      </c>
      <c r="D210" s="297" t="s">
        <v>9748</v>
      </c>
      <c r="E210" s="522">
        <v>2000</v>
      </c>
      <c r="F210" s="649"/>
      <c r="G210" s="486">
        <v>3.9371244000000001</v>
      </c>
      <c r="H210" s="230">
        <f>IF(G210="","",G210-G210*COMPASS!$U$9)</f>
        <v>3.9371244000000001</v>
      </c>
    </row>
    <row r="211" spans="1:8" ht="15" customHeight="1">
      <c r="A211" s="535" t="s">
        <v>10502</v>
      </c>
      <c r="B211" s="535"/>
      <c r="C211" s="535"/>
      <c r="D211" s="535"/>
      <c r="E211" s="535"/>
      <c r="F211" s="535"/>
      <c r="G211" s="535"/>
      <c r="H211" s="230" t="str">
        <f>IF(G211="","",G211-G211*COMPASS!$U$9)</f>
        <v/>
      </c>
    </row>
    <row r="212" spans="1:8" ht="15" customHeight="1">
      <c r="A212" s="296" t="s">
        <v>251</v>
      </c>
      <c r="B212" s="375" t="s">
        <v>216</v>
      </c>
      <c r="C212" s="316" t="s">
        <v>252</v>
      </c>
      <c r="D212" s="297" t="s">
        <v>9983</v>
      </c>
      <c r="E212" s="521">
        <v>1000</v>
      </c>
      <c r="F212" s="650"/>
      <c r="G212" s="486">
        <v>5.1625464000000001</v>
      </c>
      <c r="H212" s="230">
        <f>IF(G212="","",G212-G212*COMPASS!$U$9)</f>
        <v>5.1625464000000001</v>
      </c>
    </row>
    <row r="213" spans="1:8" ht="15" customHeight="1">
      <c r="A213" s="352" t="s">
        <v>2858</v>
      </c>
      <c r="B213" s="375" t="s">
        <v>216</v>
      </c>
      <c r="C213" s="316" t="s">
        <v>2854</v>
      </c>
      <c r="D213" s="316" t="s">
        <v>9749</v>
      </c>
      <c r="E213" s="522">
        <v>2000</v>
      </c>
      <c r="F213" s="649"/>
      <c r="G213" s="486">
        <v>7.8348732000000005</v>
      </c>
      <c r="H213" s="230">
        <f>IF(G213="","",G213-G213*COMPASS!$U$9)</f>
        <v>7.8348732000000005</v>
      </c>
    </row>
    <row r="214" spans="1:8" ht="15" customHeight="1">
      <c r="A214" s="296" t="s">
        <v>2859</v>
      </c>
      <c r="B214" s="375" t="s">
        <v>216</v>
      </c>
      <c r="C214" s="316" t="s">
        <v>2855</v>
      </c>
      <c r="D214" s="297" t="s">
        <v>9984</v>
      </c>
      <c r="E214" s="521">
        <v>2000</v>
      </c>
      <c r="F214" s="649"/>
      <c r="G214" s="486">
        <v>13.6126056</v>
      </c>
      <c r="H214" s="230">
        <f>IF(G214="","",G214-G214*COMPASS!$U$9)</f>
        <v>13.6126056</v>
      </c>
    </row>
    <row r="215" spans="1:8" ht="15" customHeight="1">
      <c r="A215" s="535" t="s">
        <v>439</v>
      </c>
      <c r="B215" s="535"/>
      <c r="C215" s="535"/>
      <c r="D215" s="535"/>
      <c r="E215" s="535"/>
      <c r="F215" s="535"/>
      <c r="G215" s="535"/>
      <c r="H215" s="230" t="str">
        <f>IF(G215="","",G215-G215*COMPASS!$U$9)</f>
        <v/>
      </c>
    </row>
    <row r="216" spans="1:8" ht="15" customHeight="1">
      <c r="A216" s="296" t="s">
        <v>253</v>
      </c>
      <c r="B216" s="375" t="s">
        <v>216</v>
      </c>
      <c r="C216" s="316" t="s">
        <v>254</v>
      </c>
      <c r="D216" s="316" t="s">
        <v>8299</v>
      </c>
      <c r="E216" s="522">
        <v>1</v>
      </c>
      <c r="F216" s="649"/>
      <c r="G216" s="486">
        <v>312.73439999999999</v>
      </c>
      <c r="H216" s="230">
        <f>IF(G216="","",G216-G216*COMPASS!$U$9)</f>
        <v>312.73439999999999</v>
      </c>
    </row>
    <row r="217" spans="1:8" ht="15" customHeight="1">
      <c r="A217" s="296" t="s">
        <v>93</v>
      </c>
      <c r="B217" s="375" t="s">
        <v>467</v>
      </c>
      <c r="C217" s="316" t="s">
        <v>7552</v>
      </c>
      <c r="D217" s="316" t="s">
        <v>8300</v>
      </c>
      <c r="E217" s="522">
        <v>1</v>
      </c>
      <c r="F217" s="649"/>
      <c r="G217" s="486">
        <v>120.99120000000001</v>
      </c>
      <c r="H217" s="230">
        <f>IF(G217="","",G217-G217*COMPASS!$U$9)</f>
        <v>120.99120000000001</v>
      </c>
    </row>
    <row r="218" spans="1:8" ht="15" customHeight="1">
      <c r="A218" s="296" t="s">
        <v>666</v>
      </c>
      <c r="B218" s="375" t="s">
        <v>216</v>
      </c>
      <c r="C218" s="316" t="s">
        <v>667</v>
      </c>
      <c r="D218" s="316" t="s">
        <v>8301</v>
      </c>
      <c r="E218" s="522">
        <v>1</v>
      </c>
      <c r="F218" s="649"/>
      <c r="G218" s="486">
        <v>173.96279999999999</v>
      </c>
      <c r="H218" s="230">
        <f>IF(G218="","",G218-G218*COMPASS!$U$9)</f>
        <v>173.96279999999999</v>
      </c>
    </row>
    <row r="219" spans="1:8" ht="15" customHeight="1">
      <c r="A219" s="296" t="s">
        <v>34</v>
      </c>
      <c r="B219" s="375" t="s">
        <v>216</v>
      </c>
      <c r="C219" s="316" t="s">
        <v>35</v>
      </c>
      <c r="D219" s="316" t="s">
        <v>8302</v>
      </c>
      <c r="E219" s="522">
        <v>1</v>
      </c>
      <c r="F219" s="649"/>
      <c r="G219" s="486">
        <v>226.94760000000002</v>
      </c>
      <c r="H219" s="230">
        <f>IF(G219="","",G219-G219*COMPASS!$U$9)</f>
        <v>226.94760000000002</v>
      </c>
    </row>
    <row r="220" spans="1:8" ht="15" customHeight="1">
      <c r="A220" s="352" t="s">
        <v>6249</v>
      </c>
      <c r="B220" s="376" t="s">
        <v>216</v>
      </c>
      <c r="C220" s="316" t="s">
        <v>6250</v>
      </c>
      <c r="D220" s="316" t="s">
        <v>8303</v>
      </c>
      <c r="E220" s="522">
        <v>1</v>
      </c>
      <c r="F220" s="649"/>
      <c r="G220" s="486">
        <v>173.96279999999999</v>
      </c>
      <c r="H220" s="230">
        <f>IF(G220="","",G220-G220*COMPASS!$U$9)</f>
        <v>173.96279999999999</v>
      </c>
    </row>
    <row r="221" spans="1:8" ht="15" customHeight="1">
      <c r="A221" s="352" t="s">
        <v>6251</v>
      </c>
      <c r="B221" s="376" t="s">
        <v>216</v>
      </c>
      <c r="C221" s="316" t="s">
        <v>6252</v>
      </c>
      <c r="D221" s="316" t="s">
        <v>8304</v>
      </c>
      <c r="E221" s="522">
        <v>1</v>
      </c>
      <c r="F221" s="649"/>
      <c r="G221" s="486">
        <v>226.94760000000002</v>
      </c>
      <c r="H221" s="230">
        <f>IF(G221="","",G221-G221*COMPASS!$U$9)</f>
        <v>226.94760000000002</v>
      </c>
    </row>
    <row r="222" spans="1:8" ht="15" customHeight="1">
      <c r="A222" s="296" t="s">
        <v>409</v>
      </c>
      <c r="B222" s="375" t="s">
        <v>216</v>
      </c>
      <c r="C222" s="316" t="s">
        <v>410</v>
      </c>
      <c r="D222" s="316" t="s">
        <v>8305</v>
      </c>
      <c r="E222" s="522">
        <v>1</v>
      </c>
      <c r="F222" s="649"/>
      <c r="G222" s="486">
        <v>242.08800000000002</v>
      </c>
      <c r="H222" s="230">
        <f>IF(G222="","",G222-G222*COMPASS!$U$9)</f>
        <v>242.08800000000002</v>
      </c>
    </row>
    <row r="223" spans="1:8" ht="15" customHeight="1">
      <c r="A223" s="535" t="s">
        <v>651</v>
      </c>
      <c r="B223" s="535"/>
      <c r="C223" s="535"/>
      <c r="D223" s="535"/>
      <c r="E223" s="535"/>
      <c r="F223" s="535"/>
      <c r="G223" s="535"/>
      <c r="H223" s="230" t="str">
        <f>IF(G223="","",G223-G223*COMPASS!$U$9)</f>
        <v/>
      </c>
    </row>
    <row r="224" spans="1:8" ht="15" customHeight="1">
      <c r="A224" s="296" t="s">
        <v>889</v>
      </c>
      <c r="B224" s="375" t="s">
        <v>216</v>
      </c>
      <c r="C224" s="316" t="s">
        <v>7553</v>
      </c>
      <c r="D224" s="297" t="s">
        <v>8306</v>
      </c>
      <c r="E224" s="521">
        <v>1</v>
      </c>
      <c r="F224" s="650"/>
      <c r="G224" s="486">
        <v>4.3559999999999999</v>
      </c>
      <c r="H224" s="230">
        <f>IF(G224="","",G224-G224*COMPASS!$U$9)</f>
        <v>4.3559999999999999</v>
      </c>
    </row>
    <row r="225" spans="1:8" ht="15" customHeight="1">
      <c r="A225" s="296" t="s">
        <v>459</v>
      </c>
      <c r="B225" s="375" t="s">
        <v>216</v>
      </c>
      <c r="C225" s="316" t="s">
        <v>7554</v>
      </c>
      <c r="D225" s="297" t="s">
        <v>8307</v>
      </c>
      <c r="E225" s="521">
        <v>10</v>
      </c>
      <c r="F225" s="650"/>
      <c r="G225" s="486">
        <v>4.3559999999999999</v>
      </c>
      <c r="H225" s="230">
        <f>IF(G225="","",G225-G225*COMPASS!$U$9)</f>
        <v>4.3559999999999999</v>
      </c>
    </row>
    <row r="226" spans="1:8" ht="15" customHeight="1">
      <c r="A226" s="296" t="s">
        <v>3278</v>
      </c>
      <c r="B226" s="375" t="s">
        <v>467</v>
      </c>
      <c r="C226" s="316" t="s">
        <v>3279</v>
      </c>
      <c r="D226" s="297" t="s">
        <v>8308</v>
      </c>
      <c r="E226" s="521">
        <v>1</v>
      </c>
      <c r="F226" s="402"/>
      <c r="G226" s="486">
        <v>3.3923999999999999</v>
      </c>
      <c r="H226" s="230">
        <f>IF(G226="","",G226-G226*COMPASS!$U$9)</f>
        <v>3.3923999999999999</v>
      </c>
    </row>
    <row r="227" spans="1:8" ht="15" customHeight="1">
      <c r="A227" s="296" t="s">
        <v>887</v>
      </c>
      <c r="B227" s="375" t="s">
        <v>467</v>
      </c>
      <c r="C227" s="316" t="s">
        <v>888</v>
      </c>
      <c r="D227" s="297" t="s">
        <v>8309</v>
      </c>
      <c r="E227" s="522">
        <v>1</v>
      </c>
      <c r="F227" s="649"/>
      <c r="G227" s="486">
        <v>6.9828000000000001</v>
      </c>
      <c r="H227" s="230">
        <f>IF(G227="","",G227-G227*COMPASS!$U$9)</f>
        <v>6.9828000000000001</v>
      </c>
    </row>
    <row r="228" spans="1:8" ht="15" customHeight="1">
      <c r="A228" s="296" t="s">
        <v>16244</v>
      </c>
      <c r="B228" s="375" t="s">
        <v>467</v>
      </c>
      <c r="C228" s="316" t="s">
        <v>16245</v>
      </c>
      <c r="D228" s="297" t="s">
        <v>16246</v>
      </c>
      <c r="E228" s="522">
        <v>1</v>
      </c>
      <c r="F228" s="649"/>
      <c r="G228" s="486">
        <v>4.9104000000000001</v>
      </c>
      <c r="H228" s="230">
        <f>IF(G228="","",G228-G228*COMPASS!$U$9)</f>
        <v>4.9104000000000001</v>
      </c>
    </row>
    <row r="229" spans="1:8" ht="15" customHeight="1">
      <c r="A229" s="535" t="s">
        <v>652</v>
      </c>
      <c r="B229" s="535"/>
      <c r="C229" s="535"/>
      <c r="D229" s="535"/>
      <c r="E229" s="535"/>
      <c r="F229" s="535"/>
      <c r="G229" s="535"/>
      <c r="H229" s="230" t="str">
        <f>IF(G229="","",G229-G229*COMPASS!$U$9)</f>
        <v/>
      </c>
    </row>
    <row r="230" spans="1:8" ht="15" customHeight="1">
      <c r="A230" s="296" t="s">
        <v>10503</v>
      </c>
      <c r="B230" s="375" t="s">
        <v>216</v>
      </c>
      <c r="C230" s="316">
        <v>1336388</v>
      </c>
      <c r="D230" s="297" t="s">
        <v>10504</v>
      </c>
      <c r="E230" s="521">
        <v>1</v>
      </c>
      <c r="F230" s="650"/>
      <c r="G230" s="486">
        <v>9.1476000000000006</v>
      </c>
      <c r="H230" s="230">
        <f>IF(G230="","",G230-G230*COMPASS!$U$9)</f>
        <v>9.1476000000000006</v>
      </c>
    </row>
    <row r="231" spans="1:8" ht="15" customHeight="1">
      <c r="A231" s="296" t="s">
        <v>3280</v>
      </c>
      <c r="B231" s="375" t="s">
        <v>467</v>
      </c>
      <c r="C231" s="316" t="s">
        <v>3281</v>
      </c>
      <c r="D231" s="297" t="s">
        <v>16247</v>
      </c>
      <c r="E231" s="522">
        <v>1</v>
      </c>
      <c r="F231" s="402"/>
      <c r="G231" s="486">
        <v>3.3923999999999999</v>
      </c>
      <c r="H231" s="230">
        <f>IF(G231="","",G231-G231*COMPASS!$U$9)</f>
        <v>3.3923999999999999</v>
      </c>
    </row>
    <row r="232" spans="1:8" ht="15" customHeight="1">
      <c r="A232" s="535" t="s">
        <v>377</v>
      </c>
      <c r="B232" s="535"/>
      <c r="C232" s="535"/>
      <c r="D232" s="535"/>
      <c r="E232" s="535"/>
      <c r="F232" s="535"/>
      <c r="G232" s="535"/>
      <c r="H232" s="230" t="str">
        <f>IF(G232="","",G232-G232*COMPASS!$U$9)</f>
        <v/>
      </c>
    </row>
    <row r="233" spans="1:8" ht="15" customHeight="1">
      <c r="A233" s="296" t="s">
        <v>154</v>
      </c>
      <c r="B233" s="375" t="s">
        <v>216</v>
      </c>
      <c r="C233" s="316" t="s">
        <v>7555</v>
      </c>
      <c r="D233" s="297" t="s">
        <v>8310</v>
      </c>
      <c r="E233" s="522">
        <v>1</v>
      </c>
      <c r="F233" s="650"/>
      <c r="G233" s="486">
        <v>41.1312</v>
      </c>
      <c r="H233" s="230">
        <f>IF(G233="","",G233-G233*COMPASS!$U$9)</f>
        <v>41.1312</v>
      </c>
    </row>
    <row r="234" spans="1:8" ht="15" customHeight="1">
      <c r="A234" s="296" t="s">
        <v>155</v>
      </c>
      <c r="B234" s="375" t="s">
        <v>467</v>
      </c>
      <c r="C234" s="316" t="s">
        <v>7556</v>
      </c>
      <c r="D234" s="316" t="s">
        <v>8311</v>
      </c>
      <c r="E234" s="521">
        <v>1</v>
      </c>
      <c r="F234" s="402"/>
      <c r="G234" s="486">
        <v>35.494800000000005</v>
      </c>
      <c r="H234" s="230">
        <f>IF(G234="","",G234-G234*COMPASS!$U$9)</f>
        <v>35.494800000000005</v>
      </c>
    </row>
    <row r="235" spans="1:8" ht="15" customHeight="1">
      <c r="A235" s="296" t="s">
        <v>156</v>
      </c>
      <c r="B235" s="375" t="s">
        <v>216</v>
      </c>
      <c r="C235" s="316" t="s">
        <v>7557</v>
      </c>
      <c r="D235" s="297" t="s">
        <v>8312</v>
      </c>
      <c r="E235" s="522">
        <v>10</v>
      </c>
      <c r="F235" s="649"/>
      <c r="G235" s="486">
        <v>39.494400000000006</v>
      </c>
      <c r="H235" s="230">
        <f>IF(G235="","",G235-G235*COMPASS!$U$9)</f>
        <v>39.494400000000006</v>
      </c>
    </row>
    <row r="236" spans="1:8" ht="15" customHeight="1">
      <c r="A236" s="535" t="s">
        <v>7586</v>
      </c>
      <c r="B236" s="535"/>
      <c r="C236" s="535"/>
      <c r="D236" s="535"/>
      <c r="E236" s="535"/>
      <c r="F236" s="535"/>
      <c r="G236" s="535"/>
      <c r="H236" s="230" t="str">
        <f>IF(G236="","",G236-G236*COMPASS!$U$9)</f>
        <v/>
      </c>
    </row>
    <row r="237" spans="1:8" ht="15" customHeight="1">
      <c r="A237" s="352" t="s">
        <v>7675</v>
      </c>
      <c r="B237" s="376" t="s">
        <v>216</v>
      </c>
      <c r="C237" s="316">
        <v>760241517</v>
      </c>
      <c r="D237" s="316" t="s">
        <v>7587</v>
      </c>
      <c r="E237" s="521">
        <v>1</v>
      </c>
      <c r="F237" s="649"/>
      <c r="G237" s="486">
        <v>98.617199999999997</v>
      </c>
      <c r="H237" s="230">
        <f>IF(G237="","",G237-G237*COMPASS!$U$9)</f>
        <v>98.617199999999997</v>
      </c>
    </row>
    <row r="238" spans="1:8" ht="15" customHeight="1">
      <c r="A238" s="352" t="s">
        <v>7676</v>
      </c>
      <c r="B238" s="376" t="s">
        <v>216</v>
      </c>
      <c r="C238" s="316">
        <v>760242455</v>
      </c>
      <c r="D238" s="316" t="s">
        <v>7588</v>
      </c>
      <c r="E238" s="521">
        <v>1</v>
      </c>
      <c r="F238" s="649"/>
      <c r="G238" s="486">
        <v>210.73800000000003</v>
      </c>
      <c r="H238" s="230">
        <f>IF(G238="","",G238-G238*COMPASS!$U$9)</f>
        <v>210.73800000000003</v>
      </c>
    </row>
    <row r="239" spans="1:8" ht="15" customHeight="1">
      <c r="A239" s="352" t="s">
        <v>7677</v>
      </c>
      <c r="B239" s="376" t="s">
        <v>216</v>
      </c>
      <c r="C239" s="316">
        <v>760241518</v>
      </c>
      <c r="D239" s="316" t="s">
        <v>7589</v>
      </c>
      <c r="E239" s="521">
        <v>1</v>
      </c>
      <c r="F239" s="649"/>
      <c r="G239" s="486">
        <v>111.76440000000001</v>
      </c>
      <c r="H239" s="230">
        <f>IF(G239="","",G239-G239*COMPASS!$U$9)</f>
        <v>111.76440000000001</v>
      </c>
    </row>
    <row r="240" spans="1:8" ht="15" customHeight="1">
      <c r="A240" s="352" t="s">
        <v>7678</v>
      </c>
      <c r="B240" s="376" t="s">
        <v>467</v>
      </c>
      <c r="C240" s="316">
        <v>760242454</v>
      </c>
      <c r="D240" s="316" t="s">
        <v>7590</v>
      </c>
      <c r="E240" s="521">
        <v>1</v>
      </c>
      <c r="F240" s="649"/>
      <c r="G240" s="486">
        <v>185.44680000000002</v>
      </c>
      <c r="H240" s="230">
        <f>IF(G240="","",G240-G240*COMPASS!$U$9)</f>
        <v>185.44680000000002</v>
      </c>
    </row>
    <row r="241" spans="1:8" ht="15" customHeight="1">
      <c r="A241" s="352" t="s">
        <v>7679</v>
      </c>
      <c r="B241" s="376" t="s">
        <v>467</v>
      </c>
      <c r="C241" s="316">
        <v>760241378</v>
      </c>
      <c r="D241" s="316" t="s">
        <v>7680</v>
      </c>
      <c r="E241" s="521">
        <v>18</v>
      </c>
      <c r="F241" s="649"/>
      <c r="G241" s="486">
        <v>24.776399999999999</v>
      </c>
      <c r="H241" s="230">
        <f>IF(G241="","",G241-G241*COMPASS!$U$9)</f>
        <v>24.776399999999999</v>
      </c>
    </row>
    <row r="242" spans="1:8" ht="15" customHeight="1">
      <c r="A242" s="352" t="s">
        <v>16248</v>
      </c>
      <c r="B242" s="376" t="s">
        <v>216</v>
      </c>
      <c r="C242" s="316">
        <v>760245495</v>
      </c>
      <c r="D242" s="316" t="s">
        <v>16249</v>
      </c>
      <c r="E242" s="521">
        <v>1</v>
      </c>
      <c r="F242" s="649"/>
      <c r="G242" s="486">
        <v>321.11640000000006</v>
      </c>
      <c r="H242" s="230">
        <f>IF(G242="","",G242-G242*COMPASS!$U$9)</f>
        <v>321.11640000000006</v>
      </c>
    </row>
    <row r="243" spans="1:8" ht="15" customHeight="1">
      <c r="A243" s="352" t="s">
        <v>16250</v>
      </c>
      <c r="B243" s="376" t="s">
        <v>216</v>
      </c>
      <c r="C243" s="316">
        <v>760245494</v>
      </c>
      <c r="D243" s="316" t="s">
        <v>16251</v>
      </c>
      <c r="E243" s="521">
        <v>1</v>
      </c>
      <c r="F243" s="649"/>
      <c r="G243" s="486">
        <v>429.38280000000003</v>
      </c>
      <c r="H243" s="230">
        <f>IF(G243="","",G243-G243*COMPASS!$U$9)</f>
        <v>429.38280000000003</v>
      </c>
    </row>
    <row r="244" spans="1:8" ht="15" customHeight="1">
      <c r="A244" s="535" t="s">
        <v>8004</v>
      </c>
      <c r="B244" s="535"/>
      <c r="C244" s="535"/>
      <c r="D244" s="535"/>
      <c r="E244" s="535"/>
      <c r="F244" s="535"/>
      <c r="G244" s="535"/>
      <c r="H244" s="230" t="str">
        <f>IF(G244="","",G244-G244*COMPASS!$U$9)</f>
        <v/>
      </c>
    </row>
    <row r="245" spans="1:8" ht="15" customHeight="1">
      <c r="A245" s="352" t="s">
        <v>8005</v>
      </c>
      <c r="B245" s="376" t="s">
        <v>216</v>
      </c>
      <c r="C245" s="316">
        <v>760231506</v>
      </c>
      <c r="D245" s="316" t="s">
        <v>8006</v>
      </c>
      <c r="E245" s="521">
        <v>1</v>
      </c>
      <c r="F245" s="649"/>
      <c r="G245" s="486">
        <v>463.62360000000007</v>
      </c>
      <c r="H245" s="230">
        <f>IF(G245="","",G245-G245*COMPASS!$U$9)</f>
        <v>463.62360000000007</v>
      </c>
    </row>
    <row r="246" spans="1:8" ht="15" customHeight="1">
      <c r="A246" s="352" t="s">
        <v>8007</v>
      </c>
      <c r="B246" s="376" t="s">
        <v>216</v>
      </c>
      <c r="C246" s="316">
        <v>760231514</v>
      </c>
      <c r="D246" s="316" t="s">
        <v>8008</v>
      </c>
      <c r="E246" s="521">
        <v>1</v>
      </c>
      <c r="F246" s="649"/>
      <c r="G246" s="486">
        <v>629.20440000000008</v>
      </c>
      <c r="H246" s="230">
        <f>IF(G246="","",G246-G246*COMPASS!$U$9)</f>
        <v>629.20440000000008</v>
      </c>
    </row>
    <row r="247" spans="1:8" ht="15" customHeight="1">
      <c r="A247" s="352" t="s">
        <v>8009</v>
      </c>
      <c r="B247" s="376" t="s">
        <v>216</v>
      </c>
      <c r="C247" s="316">
        <v>760209940</v>
      </c>
      <c r="D247" s="316" t="s">
        <v>7692</v>
      </c>
      <c r="E247" s="521">
        <v>1</v>
      </c>
      <c r="F247" s="649"/>
      <c r="G247" s="486">
        <v>463.62360000000007</v>
      </c>
      <c r="H247" s="230">
        <f>IF(G247="","",G247-G247*COMPASS!$U$9)</f>
        <v>463.62360000000007</v>
      </c>
    </row>
    <row r="248" spans="1:8" ht="15" customHeight="1">
      <c r="A248" s="352" t="s">
        <v>8010</v>
      </c>
      <c r="B248" s="376" t="s">
        <v>216</v>
      </c>
      <c r="C248" s="316">
        <v>760209957</v>
      </c>
      <c r="D248" s="316" t="s">
        <v>7693</v>
      </c>
      <c r="E248" s="521">
        <v>1</v>
      </c>
      <c r="F248" s="649"/>
      <c r="G248" s="486">
        <v>629.20440000000008</v>
      </c>
      <c r="H248" s="230">
        <f>IF(G248="","",G248-G248*COMPASS!$U$9)</f>
        <v>629.20440000000008</v>
      </c>
    </row>
    <row r="249" spans="1:8" ht="15" customHeight="1">
      <c r="A249" s="535" t="s">
        <v>9736</v>
      </c>
      <c r="B249" s="535"/>
      <c r="C249" s="535"/>
      <c r="D249" s="535"/>
      <c r="E249" s="535"/>
      <c r="F249" s="535"/>
      <c r="G249" s="535"/>
      <c r="H249" s="230" t="str">
        <f>IF(G249="","",G249-G249*COMPASS!$U$9)</f>
        <v/>
      </c>
    </row>
    <row r="250" spans="1:8" ht="15" customHeight="1">
      <c r="A250" s="296" t="s">
        <v>9777</v>
      </c>
      <c r="B250" s="375" t="s">
        <v>216</v>
      </c>
      <c r="C250" s="316">
        <v>760248901</v>
      </c>
      <c r="D250" s="387" t="s">
        <v>9737</v>
      </c>
      <c r="E250" s="521">
        <v>1</v>
      </c>
      <c r="F250" s="650"/>
      <c r="G250" s="486">
        <v>193.0104</v>
      </c>
      <c r="H250" s="230">
        <f>IF(G250="","",G250-G250*COMPASS!$U$9)</f>
        <v>193.0104</v>
      </c>
    </row>
    <row r="251" spans="1:8" ht="15" customHeight="1">
      <c r="A251" s="296" t="s">
        <v>9778</v>
      </c>
      <c r="B251" s="375" t="s">
        <v>216</v>
      </c>
      <c r="C251" s="316">
        <v>760248902</v>
      </c>
      <c r="D251" s="387" t="s">
        <v>9738</v>
      </c>
      <c r="E251" s="521">
        <v>1</v>
      </c>
      <c r="F251" s="650"/>
      <c r="G251" s="486">
        <v>205.00920000000002</v>
      </c>
      <c r="H251" s="230">
        <f>IF(G251="","",G251-G251*COMPASS!$U$9)</f>
        <v>205.00920000000002</v>
      </c>
    </row>
    <row r="252" spans="1:8" ht="15" customHeight="1">
      <c r="A252" s="296" t="s">
        <v>9779</v>
      </c>
      <c r="B252" s="375" t="s">
        <v>216</v>
      </c>
      <c r="C252" s="316">
        <v>760248903</v>
      </c>
      <c r="D252" s="387" t="s">
        <v>9739</v>
      </c>
      <c r="E252" s="521">
        <v>1</v>
      </c>
      <c r="F252" s="650"/>
      <c r="G252" s="486">
        <v>217.11359999999999</v>
      </c>
      <c r="H252" s="230">
        <f>IF(G252="","",G252-G252*COMPASS!$U$9)</f>
        <v>217.11359999999999</v>
      </c>
    </row>
    <row r="253" spans="1:8" ht="15" customHeight="1">
      <c r="A253" s="535" t="s">
        <v>7784</v>
      </c>
      <c r="B253" s="535"/>
      <c r="C253" s="535"/>
      <c r="D253" s="535"/>
      <c r="E253" s="535"/>
      <c r="F253" s="535"/>
      <c r="G253" s="535"/>
      <c r="H253" s="230" t="str">
        <f>IF(G253="","",G253-G253*COMPASS!$U$9)</f>
        <v/>
      </c>
    </row>
    <row r="254" spans="1:8" ht="15" customHeight="1">
      <c r="A254" s="296" t="s">
        <v>2020</v>
      </c>
      <c r="B254" s="375" t="s">
        <v>467</v>
      </c>
      <c r="C254" s="316" t="s">
        <v>7558</v>
      </c>
      <c r="D254" s="316" t="s">
        <v>9750</v>
      </c>
      <c r="E254" s="522">
        <v>1</v>
      </c>
      <c r="F254" s="649"/>
      <c r="G254" s="486">
        <v>34.663200000000003</v>
      </c>
      <c r="H254" s="230">
        <f>IF(G254="","",G254-G254*COMPASS!$U$9)</f>
        <v>34.663200000000003</v>
      </c>
    </row>
    <row r="255" spans="1:8" ht="15" customHeight="1">
      <c r="A255" s="296" t="s">
        <v>2021</v>
      </c>
      <c r="B255" s="375" t="s">
        <v>467</v>
      </c>
      <c r="C255" s="316" t="s">
        <v>7559</v>
      </c>
      <c r="D255" s="316" t="s">
        <v>9751</v>
      </c>
      <c r="E255" s="522">
        <v>1</v>
      </c>
      <c r="F255" s="649"/>
      <c r="G255" s="486">
        <v>37.369199999999999</v>
      </c>
      <c r="H255" s="230">
        <f>IF(G255="","",G255-G255*COMPASS!$U$9)</f>
        <v>37.369199999999999</v>
      </c>
    </row>
    <row r="256" spans="1:8" ht="15" customHeight="1">
      <c r="A256" s="296" t="s">
        <v>2022</v>
      </c>
      <c r="B256" s="375" t="s">
        <v>467</v>
      </c>
      <c r="C256" s="316" t="s">
        <v>7560</v>
      </c>
      <c r="D256" s="316" t="s">
        <v>9752</v>
      </c>
      <c r="E256" s="522">
        <v>1</v>
      </c>
      <c r="F256" s="649"/>
      <c r="G256" s="486">
        <v>40.075200000000002</v>
      </c>
      <c r="H256" s="230">
        <f>IF(G256="","",G256-G256*COMPASS!$U$9)</f>
        <v>40.075200000000002</v>
      </c>
    </row>
    <row r="257" spans="1:8" ht="15" customHeight="1">
      <c r="A257" s="296" t="s">
        <v>2023</v>
      </c>
      <c r="B257" s="375" t="s">
        <v>216</v>
      </c>
      <c r="C257" s="316" t="s">
        <v>7561</v>
      </c>
      <c r="D257" s="316" t="s">
        <v>9753</v>
      </c>
      <c r="E257" s="522">
        <v>1</v>
      </c>
      <c r="F257" s="649"/>
      <c r="G257" s="486">
        <v>45.487200000000001</v>
      </c>
      <c r="H257" s="230">
        <f>IF(G257="","",G257-G257*COMPASS!$U$9)</f>
        <v>45.487200000000001</v>
      </c>
    </row>
    <row r="258" spans="1:8" ht="15" customHeight="1">
      <c r="A258" s="296" t="s">
        <v>2024</v>
      </c>
      <c r="B258" s="375" t="s">
        <v>216</v>
      </c>
      <c r="C258" s="316" t="s">
        <v>157</v>
      </c>
      <c r="D258" s="316" t="s">
        <v>9754</v>
      </c>
      <c r="E258" s="522">
        <v>1</v>
      </c>
      <c r="F258" s="649"/>
      <c r="G258" s="486">
        <v>59.017200000000003</v>
      </c>
      <c r="H258" s="230">
        <f>IF(G258="","",G258-G258*COMPASS!$U$9)</f>
        <v>59.017200000000003</v>
      </c>
    </row>
    <row r="259" spans="1:8" ht="15" customHeight="1">
      <c r="A259" s="296" t="s">
        <v>297</v>
      </c>
      <c r="B259" s="375" t="s">
        <v>216</v>
      </c>
      <c r="C259" s="316" t="s">
        <v>7562</v>
      </c>
      <c r="D259" s="316" t="s">
        <v>9755</v>
      </c>
      <c r="E259" s="522">
        <v>1</v>
      </c>
      <c r="F259" s="649"/>
      <c r="G259" s="486">
        <v>40.352400000000003</v>
      </c>
      <c r="H259" s="230">
        <f>IF(G259="","",G259-G259*COMPASS!$U$9)</f>
        <v>40.352400000000003</v>
      </c>
    </row>
    <row r="260" spans="1:8" ht="15" customHeight="1">
      <c r="A260" s="296" t="s">
        <v>228</v>
      </c>
      <c r="B260" s="375" t="s">
        <v>467</v>
      </c>
      <c r="C260" s="316" t="s">
        <v>7563</v>
      </c>
      <c r="D260" s="316" t="s">
        <v>9756</v>
      </c>
      <c r="E260" s="522">
        <v>1</v>
      </c>
      <c r="F260" s="649"/>
      <c r="G260" s="486">
        <v>40.999200000000002</v>
      </c>
      <c r="H260" s="230">
        <f>IF(G260="","",G260-G260*COMPASS!$U$9)</f>
        <v>40.999200000000002</v>
      </c>
    </row>
    <row r="261" spans="1:8" ht="15" customHeight="1">
      <c r="A261" s="296" t="s">
        <v>403</v>
      </c>
      <c r="B261" s="375" t="s">
        <v>467</v>
      </c>
      <c r="C261" s="316" t="s">
        <v>7564</v>
      </c>
      <c r="D261" s="316" t="s">
        <v>9757</v>
      </c>
      <c r="E261" s="522">
        <v>1</v>
      </c>
      <c r="F261" s="649"/>
      <c r="G261" s="486">
        <v>41.646000000000001</v>
      </c>
      <c r="H261" s="230">
        <f>IF(G261="","",G261-G261*COMPASS!$U$9)</f>
        <v>41.646000000000001</v>
      </c>
    </row>
    <row r="262" spans="1:8" ht="15" customHeight="1">
      <c r="A262" s="296" t="s">
        <v>473</v>
      </c>
      <c r="B262" s="375" t="s">
        <v>216</v>
      </c>
      <c r="C262" s="316" t="s">
        <v>7565</v>
      </c>
      <c r="D262" s="316" t="s">
        <v>9758</v>
      </c>
      <c r="E262" s="522">
        <v>1</v>
      </c>
      <c r="F262" s="649"/>
      <c r="G262" s="486">
        <v>42.939600000000006</v>
      </c>
      <c r="H262" s="230">
        <f>IF(G262="","",G262-G262*COMPASS!$U$9)</f>
        <v>42.939600000000006</v>
      </c>
    </row>
    <row r="263" spans="1:8" ht="15" customHeight="1">
      <c r="A263" s="296" t="s">
        <v>474</v>
      </c>
      <c r="B263" s="375" t="s">
        <v>216</v>
      </c>
      <c r="C263" s="316" t="s">
        <v>462</v>
      </c>
      <c r="D263" s="316" t="s">
        <v>9759</v>
      </c>
      <c r="E263" s="522">
        <v>1</v>
      </c>
      <c r="F263" s="649"/>
      <c r="G263" s="486">
        <v>46.186800000000005</v>
      </c>
      <c r="H263" s="230">
        <f>IF(G263="","",G263-G263*COMPASS!$U$9)</f>
        <v>46.186800000000005</v>
      </c>
    </row>
    <row r="264" spans="1:8" ht="15" customHeight="1">
      <c r="A264" s="535" t="s">
        <v>7785</v>
      </c>
      <c r="B264" s="535"/>
      <c r="C264" s="535"/>
      <c r="D264" s="535"/>
      <c r="E264" s="535"/>
      <c r="F264" s="535"/>
      <c r="G264" s="535"/>
      <c r="H264" s="230" t="str">
        <f>IF(G264="","",G264-G264*COMPASS!$U$9)</f>
        <v/>
      </c>
    </row>
    <row r="265" spans="1:8" ht="15" customHeight="1">
      <c r="A265" s="352" t="s">
        <v>7786</v>
      </c>
      <c r="B265" s="376" t="s">
        <v>467</v>
      </c>
      <c r="C265" s="316" t="s">
        <v>3383</v>
      </c>
      <c r="D265" s="316" t="s">
        <v>7787</v>
      </c>
      <c r="E265" s="521">
        <v>1</v>
      </c>
      <c r="F265" s="650"/>
      <c r="G265" s="486">
        <v>49.790399999999998</v>
      </c>
      <c r="H265" s="230">
        <f>IF(G265="","",G265-G265*COMPASS!$U$9)</f>
        <v>49.790399999999998</v>
      </c>
    </row>
    <row r="266" spans="1:8" ht="15" customHeight="1">
      <c r="A266" s="352" t="s">
        <v>7788</v>
      </c>
      <c r="B266" s="376" t="s">
        <v>467</v>
      </c>
      <c r="C266" s="316" t="s">
        <v>3384</v>
      </c>
      <c r="D266" s="316" t="s">
        <v>7789</v>
      </c>
      <c r="E266" s="521">
        <v>1</v>
      </c>
      <c r="F266" s="650"/>
      <c r="G266" s="486">
        <v>51.189600000000006</v>
      </c>
      <c r="H266" s="377">
        <f>IF(G266="","",G266-G266*COMPASS!$U$9)</f>
        <v>51.189600000000006</v>
      </c>
    </row>
    <row r="267" spans="1:8" ht="15" customHeight="1">
      <c r="A267" s="352" t="s">
        <v>7790</v>
      </c>
      <c r="B267" s="376" t="s">
        <v>467</v>
      </c>
      <c r="C267" s="316" t="s">
        <v>3385</v>
      </c>
      <c r="D267" s="316" t="s">
        <v>7791</v>
      </c>
      <c r="E267" s="521">
        <v>1</v>
      </c>
      <c r="F267" s="650"/>
      <c r="G267" s="486">
        <v>52.628399999999999</v>
      </c>
      <c r="H267" s="230">
        <f>IF(G267="","",G267-G267*COMPASS!$U$9)</f>
        <v>52.628399999999999</v>
      </c>
    </row>
    <row r="268" spans="1:8" ht="15" customHeight="1">
      <c r="A268" s="352" t="s">
        <v>7792</v>
      </c>
      <c r="B268" s="376" t="s">
        <v>216</v>
      </c>
      <c r="C268" s="316" t="s">
        <v>3386</v>
      </c>
      <c r="D268" s="316" t="s">
        <v>7793</v>
      </c>
      <c r="E268" s="521">
        <v>1</v>
      </c>
      <c r="F268" s="650"/>
      <c r="G268" s="486">
        <v>54.740400000000001</v>
      </c>
      <c r="H268" s="230">
        <f>IF(G268="","",G268-G268*COMPASS!$U$9)</f>
        <v>54.740400000000001</v>
      </c>
    </row>
    <row r="269" spans="1:8" ht="15" customHeight="1">
      <c r="A269" s="352" t="s">
        <v>7794</v>
      </c>
      <c r="B269" s="376" t="s">
        <v>216</v>
      </c>
      <c r="C269" s="316" t="s">
        <v>3387</v>
      </c>
      <c r="D269" s="316" t="s">
        <v>7795</v>
      </c>
      <c r="E269" s="521">
        <v>1</v>
      </c>
      <c r="F269" s="650"/>
      <c r="G269" s="486">
        <v>58.885200000000005</v>
      </c>
      <c r="H269" s="230">
        <f>IF(G269="","",G269-G269*COMPASS!$U$9)</f>
        <v>58.885200000000005</v>
      </c>
    </row>
    <row r="270" spans="1:8" ht="15" customHeight="1">
      <c r="A270" s="352" t="s">
        <v>7796</v>
      </c>
      <c r="B270" s="376" t="s">
        <v>216</v>
      </c>
      <c r="C270" s="316" t="s">
        <v>3388</v>
      </c>
      <c r="D270" s="316" t="s">
        <v>7797</v>
      </c>
      <c r="E270" s="521">
        <v>1</v>
      </c>
      <c r="F270" s="650"/>
      <c r="G270" s="486">
        <v>51.757200000000005</v>
      </c>
      <c r="H270" s="230">
        <f>IF(G270="","",G270-G270*COMPASS!$U$9)</f>
        <v>51.757200000000005</v>
      </c>
    </row>
    <row r="271" spans="1:8" ht="15" customHeight="1">
      <c r="A271" s="352" t="s">
        <v>7798</v>
      </c>
      <c r="B271" s="376" t="s">
        <v>216</v>
      </c>
      <c r="C271" s="316" t="s">
        <v>3389</v>
      </c>
      <c r="D271" s="316" t="s">
        <v>7799</v>
      </c>
      <c r="E271" s="521">
        <v>1</v>
      </c>
      <c r="F271" s="650"/>
      <c r="G271" s="486">
        <v>53.195999999999998</v>
      </c>
      <c r="H271" s="230">
        <f>IF(G271="","",G271-G271*COMPASS!$U$9)</f>
        <v>53.195999999999998</v>
      </c>
    </row>
    <row r="272" spans="1:8" ht="15" customHeight="1">
      <c r="A272" s="352" t="s">
        <v>7800</v>
      </c>
      <c r="B272" s="376" t="s">
        <v>467</v>
      </c>
      <c r="C272" s="316" t="s">
        <v>3390</v>
      </c>
      <c r="D272" s="316" t="s">
        <v>7801</v>
      </c>
      <c r="E272" s="521">
        <v>1</v>
      </c>
      <c r="F272" s="650"/>
      <c r="G272" s="486">
        <v>54.555599999999998</v>
      </c>
      <c r="H272" s="230">
        <f>IF(G272="","",G272-G272*COMPASS!$U$9)</f>
        <v>54.555599999999998</v>
      </c>
    </row>
    <row r="273" spans="1:8" ht="15" customHeight="1">
      <c r="A273" s="352" t="s">
        <v>7802</v>
      </c>
      <c r="B273" s="376" t="s">
        <v>216</v>
      </c>
      <c r="C273" s="316" t="s">
        <v>3391</v>
      </c>
      <c r="D273" s="316" t="s">
        <v>7803</v>
      </c>
      <c r="E273" s="521">
        <v>1</v>
      </c>
      <c r="F273" s="650"/>
      <c r="G273" s="486">
        <v>56.654400000000003</v>
      </c>
      <c r="H273" s="230">
        <f>IF(G273="","",G273-G273*COMPASS!$U$9)</f>
        <v>56.654400000000003</v>
      </c>
    </row>
    <row r="274" spans="1:8" ht="15" customHeight="1">
      <c r="A274" s="352" t="s">
        <v>7804</v>
      </c>
      <c r="B274" s="376" t="s">
        <v>216</v>
      </c>
      <c r="C274" s="316" t="s">
        <v>3392</v>
      </c>
      <c r="D274" s="316" t="s">
        <v>7805</v>
      </c>
      <c r="E274" s="521">
        <v>1</v>
      </c>
      <c r="F274" s="650"/>
      <c r="G274" s="486">
        <v>60.970799999999997</v>
      </c>
      <c r="H274" s="230">
        <f>IF(G274="","",G274-G274*COMPASS!$U$9)</f>
        <v>60.970799999999997</v>
      </c>
    </row>
    <row r="275" spans="1:8" ht="15" customHeight="1">
      <c r="A275" s="352" t="s">
        <v>7806</v>
      </c>
      <c r="B275" s="376" t="s">
        <v>216</v>
      </c>
      <c r="C275" s="316" t="s">
        <v>3393</v>
      </c>
      <c r="D275" s="316" t="s">
        <v>7807</v>
      </c>
      <c r="E275" s="521">
        <v>1</v>
      </c>
      <c r="F275" s="650"/>
      <c r="G275" s="486">
        <v>53.750399999999999</v>
      </c>
      <c r="H275" s="230">
        <f>IF(G275="","",G275-G275*COMPASS!$U$9)</f>
        <v>53.750399999999999</v>
      </c>
    </row>
    <row r="276" spans="1:8" ht="15" customHeight="1">
      <c r="A276" s="352" t="s">
        <v>7808</v>
      </c>
      <c r="B276" s="376" t="s">
        <v>216</v>
      </c>
      <c r="C276" s="316" t="s">
        <v>3394</v>
      </c>
      <c r="D276" s="316" t="s">
        <v>7809</v>
      </c>
      <c r="E276" s="521">
        <v>1</v>
      </c>
      <c r="F276" s="650"/>
      <c r="G276" s="486">
        <v>55.149600000000007</v>
      </c>
      <c r="H276" s="230">
        <f>IF(G276="","",G276-G276*COMPASS!$U$9)</f>
        <v>55.149600000000007</v>
      </c>
    </row>
    <row r="277" spans="1:8" ht="15" customHeight="1">
      <c r="A277" s="352" t="s">
        <v>7810</v>
      </c>
      <c r="B277" s="376" t="s">
        <v>216</v>
      </c>
      <c r="C277" s="316" t="s">
        <v>3395</v>
      </c>
      <c r="D277" s="316" t="s">
        <v>7811</v>
      </c>
      <c r="E277" s="521">
        <v>1</v>
      </c>
      <c r="F277" s="650"/>
      <c r="G277" s="486">
        <v>56.548800000000007</v>
      </c>
      <c r="H277" s="230">
        <f>IF(G277="","",G277-G277*COMPASS!$U$9)</f>
        <v>56.548800000000007</v>
      </c>
    </row>
    <row r="278" spans="1:8" ht="15" customHeight="1">
      <c r="A278" s="352" t="s">
        <v>7812</v>
      </c>
      <c r="B278" s="376" t="s">
        <v>216</v>
      </c>
      <c r="C278" s="316" t="s">
        <v>3396</v>
      </c>
      <c r="D278" s="316" t="s">
        <v>7813</v>
      </c>
      <c r="E278" s="521">
        <v>1</v>
      </c>
      <c r="F278" s="650"/>
      <c r="G278" s="486">
        <v>58.647600000000004</v>
      </c>
      <c r="H278" s="230">
        <f>IF(G278="","",G278-G278*COMPASS!$U$9)</f>
        <v>58.647600000000004</v>
      </c>
    </row>
    <row r="279" spans="1:8" ht="15" customHeight="1">
      <c r="A279" s="352" t="s">
        <v>7814</v>
      </c>
      <c r="B279" s="376" t="s">
        <v>216</v>
      </c>
      <c r="C279" s="316" t="s">
        <v>3397</v>
      </c>
      <c r="D279" s="316" t="s">
        <v>7815</v>
      </c>
      <c r="E279" s="521">
        <v>1</v>
      </c>
      <c r="F279" s="650"/>
      <c r="G279" s="486">
        <v>62.845200000000006</v>
      </c>
      <c r="H279" s="230">
        <f>IF(G279="","",G279-G279*COMPASS!$U$9)</f>
        <v>62.845200000000006</v>
      </c>
    </row>
    <row r="280" spans="1:8" ht="15" customHeight="1">
      <c r="A280" s="352" t="s">
        <v>16252</v>
      </c>
      <c r="B280" s="376" t="s">
        <v>467</v>
      </c>
      <c r="C280" s="316" t="s">
        <v>16253</v>
      </c>
      <c r="D280" s="316" t="s">
        <v>16254</v>
      </c>
      <c r="E280" s="521">
        <v>1</v>
      </c>
      <c r="F280" s="649"/>
      <c r="G280" s="486">
        <v>9.4700000000000006</v>
      </c>
      <c r="H280" s="230">
        <f>IF(G280="","",G280-G280*COMPASS!$U$9)</f>
        <v>9.4700000000000006</v>
      </c>
    </row>
    <row r="281" spans="1:8" ht="15" customHeight="1">
      <c r="A281" s="352" t="s">
        <v>16255</v>
      </c>
      <c r="B281" s="376" t="s">
        <v>467</v>
      </c>
      <c r="C281" s="316" t="s">
        <v>16256</v>
      </c>
      <c r="D281" s="316" t="s">
        <v>16257</v>
      </c>
      <c r="E281" s="521">
        <v>1</v>
      </c>
      <c r="F281" s="649"/>
      <c r="G281" s="486">
        <v>10.47</v>
      </c>
      <c r="H281" s="230">
        <f>IF(G281="","",G281-G281*COMPASS!$U$9)</f>
        <v>10.47</v>
      </c>
    </row>
    <row r="282" spans="1:8" ht="15" customHeight="1">
      <c r="A282" s="352" t="s">
        <v>16258</v>
      </c>
      <c r="B282" s="376" t="s">
        <v>467</v>
      </c>
      <c r="C282" s="316" t="s">
        <v>16259</v>
      </c>
      <c r="D282" s="316" t="s">
        <v>16260</v>
      </c>
      <c r="E282" s="521">
        <v>1</v>
      </c>
      <c r="F282" s="649"/>
      <c r="G282" s="486">
        <v>11.48</v>
      </c>
      <c r="H282" s="230">
        <f>IF(G282="","",G282-G282*COMPASS!$U$9)</f>
        <v>11.48</v>
      </c>
    </row>
    <row r="283" spans="1:8" ht="15" customHeight="1">
      <c r="A283" s="535" t="s">
        <v>7816</v>
      </c>
      <c r="B283" s="535"/>
      <c r="C283" s="535"/>
      <c r="D283" s="535"/>
      <c r="E283" s="535"/>
      <c r="F283" s="535"/>
      <c r="G283" s="535"/>
      <c r="H283" s="230" t="str">
        <f>IF(G283="","",G283-G283*COMPASS!$U$9)</f>
        <v/>
      </c>
    </row>
    <row r="284" spans="1:8" ht="15" customHeight="1">
      <c r="A284" s="352" t="s">
        <v>7817</v>
      </c>
      <c r="B284" s="376" t="s">
        <v>216</v>
      </c>
      <c r="C284" s="316" t="s">
        <v>3399</v>
      </c>
      <c r="D284" s="316" t="s">
        <v>7818</v>
      </c>
      <c r="E284" s="521">
        <v>1</v>
      </c>
      <c r="F284" s="650"/>
      <c r="G284" s="486">
        <v>51.92880000000001</v>
      </c>
      <c r="H284" s="230">
        <f>IF(G284="","",G284-G284*COMPASS!$U$9)</f>
        <v>51.92880000000001</v>
      </c>
    </row>
    <row r="285" spans="1:8" ht="15" customHeight="1">
      <c r="A285" s="352" t="s">
        <v>7819</v>
      </c>
      <c r="B285" s="376" t="s">
        <v>467</v>
      </c>
      <c r="C285" s="316" t="s">
        <v>3400</v>
      </c>
      <c r="D285" s="316" t="s">
        <v>7820</v>
      </c>
      <c r="E285" s="521">
        <v>1</v>
      </c>
      <c r="F285" s="650"/>
      <c r="G285" s="486">
        <v>54.753599999999999</v>
      </c>
      <c r="H285" s="230">
        <f>IF(G285="","",G285-G285*COMPASS!$U$9)</f>
        <v>54.753599999999999</v>
      </c>
    </row>
    <row r="286" spans="1:8" ht="15" customHeight="1">
      <c r="A286" s="352" t="s">
        <v>7821</v>
      </c>
      <c r="B286" s="376" t="s">
        <v>467</v>
      </c>
      <c r="C286" s="316" t="s">
        <v>3401</v>
      </c>
      <c r="D286" s="316" t="s">
        <v>7822</v>
      </c>
      <c r="E286" s="521">
        <v>1</v>
      </c>
      <c r="F286" s="650"/>
      <c r="G286" s="486">
        <v>57.565200000000004</v>
      </c>
      <c r="H286" s="230">
        <f>IF(G286="","",G286-G286*COMPASS!$U$9)</f>
        <v>57.565200000000004</v>
      </c>
    </row>
    <row r="287" spans="1:8" ht="15" customHeight="1">
      <c r="A287" s="352" t="s">
        <v>7823</v>
      </c>
      <c r="B287" s="376" t="s">
        <v>467</v>
      </c>
      <c r="C287" s="316" t="s">
        <v>3402</v>
      </c>
      <c r="D287" s="316" t="s">
        <v>7824</v>
      </c>
      <c r="E287" s="521">
        <v>1</v>
      </c>
      <c r="F287" s="650"/>
      <c r="G287" s="486">
        <v>61.815600000000003</v>
      </c>
      <c r="H287" s="230">
        <f>IF(G287="","",G287-G287*COMPASS!$U$9)</f>
        <v>61.815600000000003</v>
      </c>
    </row>
    <row r="288" spans="1:8" ht="15" customHeight="1">
      <c r="A288" s="352" t="s">
        <v>7825</v>
      </c>
      <c r="B288" s="376" t="s">
        <v>216</v>
      </c>
      <c r="C288" s="316" t="s">
        <v>3403</v>
      </c>
      <c r="D288" s="316" t="s">
        <v>7826</v>
      </c>
      <c r="E288" s="521">
        <v>1</v>
      </c>
      <c r="F288" s="650"/>
      <c r="G288" s="486">
        <v>70.290000000000006</v>
      </c>
      <c r="H288" s="230">
        <f>IF(G288="","",G288-G288*COMPASS!$U$9)</f>
        <v>70.290000000000006</v>
      </c>
    </row>
    <row r="289" spans="1:8" ht="15" customHeight="1">
      <c r="A289" s="352" t="s">
        <v>7827</v>
      </c>
      <c r="B289" s="376" t="s">
        <v>216</v>
      </c>
      <c r="C289" s="316" t="s">
        <v>3404</v>
      </c>
      <c r="D289" s="316" t="s">
        <v>7828</v>
      </c>
      <c r="E289" s="521">
        <v>1</v>
      </c>
      <c r="F289" s="650"/>
      <c r="G289" s="486">
        <v>56.509200000000007</v>
      </c>
      <c r="H289" s="230">
        <f>IF(G289="","",G289-G289*COMPASS!$U$9)</f>
        <v>56.509200000000007</v>
      </c>
    </row>
    <row r="290" spans="1:8" ht="15" customHeight="1">
      <c r="A290" s="352" t="s">
        <v>7829</v>
      </c>
      <c r="B290" s="376" t="s">
        <v>216</v>
      </c>
      <c r="C290" s="316" t="s">
        <v>3405</v>
      </c>
      <c r="D290" s="316" t="s">
        <v>7830</v>
      </c>
      <c r="E290" s="521">
        <v>1</v>
      </c>
      <c r="F290" s="650"/>
      <c r="G290" s="486">
        <v>59.347200000000001</v>
      </c>
      <c r="H290" s="230">
        <f>IF(G290="","",G290-G290*COMPASS!$U$9)</f>
        <v>59.347200000000001</v>
      </c>
    </row>
    <row r="291" spans="1:8" ht="15" customHeight="1">
      <c r="A291" s="352" t="s">
        <v>7831</v>
      </c>
      <c r="B291" s="376" t="s">
        <v>216</v>
      </c>
      <c r="C291" s="316" t="s">
        <v>3406</v>
      </c>
      <c r="D291" s="316" t="s">
        <v>7832</v>
      </c>
      <c r="E291" s="521">
        <v>1</v>
      </c>
      <c r="F291" s="650"/>
      <c r="G291" s="486">
        <v>62.158800000000006</v>
      </c>
      <c r="H291" s="230">
        <f>IF(G291="","",G291-G291*COMPASS!$U$9)</f>
        <v>62.158800000000006</v>
      </c>
    </row>
    <row r="292" spans="1:8" ht="15" customHeight="1">
      <c r="A292" s="352" t="s">
        <v>7833</v>
      </c>
      <c r="B292" s="376" t="s">
        <v>216</v>
      </c>
      <c r="C292" s="316" t="s">
        <v>3407</v>
      </c>
      <c r="D292" s="316" t="s">
        <v>7834</v>
      </c>
      <c r="E292" s="521">
        <v>1</v>
      </c>
      <c r="F292" s="650"/>
      <c r="G292" s="486">
        <v>66.396000000000001</v>
      </c>
      <c r="H292" s="230">
        <f>IF(G292="","",G292-G292*COMPASS!$U$9)</f>
        <v>66.396000000000001</v>
      </c>
    </row>
    <row r="293" spans="1:8" ht="15" customHeight="1">
      <c r="A293" s="352" t="s">
        <v>7835</v>
      </c>
      <c r="B293" s="376" t="s">
        <v>216</v>
      </c>
      <c r="C293" s="316" t="s">
        <v>3408</v>
      </c>
      <c r="D293" s="316" t="s">
        <v>7836</v>
      </c>
      <c r="E293" s="521">
        <v>1</v>
      </c>
      <c r="F293" s="650"/>
      <c r="G293" s="486">
        <v>74.870400000000004</v>
      </c>
      <c r="H293" s="230">
        <f>IF(G293="","",G293-G293*COMPASS!$U$9)</f>
        <v>74.870400000000004</v>
      </c>
    </row>
    <row r="294" spans="1:8" ht="15" customHeight="1">
      <c r="A294" s="352" t="s">
        <v>7837</v>
      </c>
      <c r="B294" s="376" t="s">
        <v>216</v>
      </c>
      <c r="C294" s="316" t="s">
        <v>3409</v>
      </c>
      <c r="D294" s="316" t="s">
        <v>7838</v>
      </c>
      <c r="E294" s="521">
        <v>1</v>
      </c>
      <c r="F294" s="650"/>
      <c r="G294" s="486">
        <v>61.102800000000002</v>
      </c>
      <c r="H294" s="230">
        <f>IF(G294="","",G294-G294*COMPASS!$U$9)</f>
        <v>61.102800000000002</v>
      </c>
    </row>
    <row r="295" spans="1:8" ht="15" customHeight="1">
      <c r="A295" s="352" t="s">
        <v>7839</v>
      </c>
      <c r="B295" s="376" t="s">
        <v>216</v>
      </c>
      <c r="C295" s="316" t="s">
        <v>3410</v>
      </c>
      <c r="D295" s="316" t="s">
        <v>7840</v>
      </c>
      <c r="E295" s="521">
        <v>1</v>
      </c>
      <c r="F295" s="650"/>
      <c r="G295" s="486">
        <v>63.927600000000005</v>
      </c>
      <c r="H295" s="230">
        <f>IF(G295="","",G295-G295*COMPASS!$U$9)</f>
        <v>63.927600000000005</v>
      </c>
    </row>
    <row r="296" spans="1:8" ht="15" customHeight="1">
      <c r="A296" s="352" t="s">
        <v>7841</v>
      </c>
      <c r="B296" s="376" t="s">
        <v>216</v>
      </c>
      <c r="C296" s="316" t="s">
        <v>3411</v>
      </c>
      <c r="D296" s="316" t="s">
        <v>7842</v>
      </c>
      <c r="E296" s="521">
        <v>1</v>
      </c>
      <c r="F296" s="650"/>
      <c r="G296" s="486">
        <v>66.752400000000009</v>
      </c>
      <c r="H296" s="230">
        <f>IF(G296="","",G296-G296*COMPASS!$U$9)</f>
        <v>66.752400000000009</v>
      </c>
    </row>
    <row r="297" spans="1:8" ht="15" customHeight="1">
      <c r="A297" s="352" t="s">
        <v>7843</v>
      </c>
      <c r="B297" s="376" t="s">
        <v>216</v>
      </c>
      <c r="C297" s="316" t="s">
        <v>3412</v>
      </c>
      <c r="D297" s="316" t="s">
        <v>7844</v>
      </c>
      <c r="E297" s="521">
        <v>1</v>
      </c>
      <c r="F297" s="650"/>
      <c r="G297" s="486">
        <v>70.98960000000001</v>
      </c>
      <c r="H297" s="230">
        <f>IF(G297="","",G297-G297*COMPASS!$U$9)</f>
        <v>70.98960000000001</v>
      </c>
    </row>
    <row r="298" spans="1:8" ht="15" customHeight="1">
      <c r="A298" s="352" t="s">
        <v>7845</v>
      </c>
      <c r="B298" s="376" t="s">
        <v>216</v>
      </c>
      <c r="C298" s="316" t="s">
        <v>3413</v>
      </c>
      <c r="D298" s="316" t="s">
        <v>7846</v>
      </c>
      <c r="E298" s="521">
        <v>1</v>
      </c>
      <c r="F298" s="650"/>
      <c r="G298" s="486">
        <v>79.464000000000013</v>
      </c>
      <c r="H298" s="230">
        <f>IF(G298="","",G298-G298*COMPASS!$U$9)</f>
        <v>79.464000000000013</v>
      </c>
    </row>
    <row r="299" spans="1:8" ht="15" customHeight="1">
      <c r="A299" s="535" t="s">
        <v>676</v>
      </c>
      <c r="B299" s="535"/>
      <c r="C299" s="535"/>
      <c r="D299" s="535"/>
      <c r="E299" s="535"/>
      <c r="F299" s="535"/>
      <c r="G299" s="535"/>
      <c r="H299" s="230" t="str">
        <f>IF(G299="","",G299-G299*COMPASS!$U$9)</f>
        <v/>
      </c>
    </row>
    <row r="300" spans="1:8" ht="15" customHeight="1">
      <c r="A300" s="296" t="s">
        <v>53</v>
      </c>
      <c r="B300" s="375" t="s">
        <v>467</v>
      </c>
      <c r="C300" s="322" t="s">
        <v>7566</v>
      </c>
      <c r="D300" s="354" t="s">
        <v>9760</v>
      </c>
      <c r="E300" s="521">
        <v>2</v>
      </c>
      <c r="F300" s="649"/>
      <c r="G300" s="486">
        <v>6.7320000000000002</v>
      </c>
      <c r="H300" s="230">
        <f>IF(G300="","",G300-G300*COMPASS!$U$9)</f>
        <v>6.7320000000000002</v>
      </c>
    </row>
    <row r="301" spans="1:8" ht="15" customHeight="1">
      <c r="A301" s="296" t="s">
        <v>3272</v>
      </c>
      <c r="B301" s="375" t="s">
        <v>4461</v>
      </c>
      <c r="C301" s="322" t="s">
        <v>7567</v>
      </c>
      <c r="D301" s="354" t="s">
        <v>9761</v>
      </c>
      <c r="E301" s="521">
        <v>2</v>
      </c>
      <c r="F301" s="651"/>
      <c r="G301" s="486">
        <v>8.9760000000000009</v>
      </c>
      <c r="H301" s="230">
        <f>IF(G301="","",G301-G301*COMPASS!$U$9)</f>
        <v>8.9760000000000009</v>
      </c>
    </row>
    <row r="302" spans="1:8" ht="15" customHeight="1">
      <c r="A302" s="296" t="s">
        <v>3273</v>
      </c>
      <c r="B302" s="375" t="s">
        <v>467</v>
      </c>
      <c r="C302" s="322" t="s">
        <v>7568</v>
      </c>
      <c r="D302" s="354" t="s">
        <v>9762</v>
      </c>
      <c r="E302" s="521">
        <v>2</v>
      </c>
      <c r="F302" s="649"/>
      <c r="G302" s="486">
        <v>9.3192000000000004</v>
      </c>
      <c r="H302" s="230">
        <f>IF(G302="","",G302-G302*COMPASS!$U$9)</f>
        <v>9.3192000000000004</v>
      </c>
    </row>
    <row r="303" spans="1:8" ht="0.6" customHeight="1">
      <c r="A303" s="296" t="s">
        <v>52</v>
      </c>
      <c r="B303" s="375" t="s">
        <v>467</v>
      </c>
      <c r="C303" s="322" t="s">
        <v>7569</v>
      </c>
      <c r="D303" s="354" t="s">
        <v>9763</v>
      </c>
      <c r="E303" s="521">
        <v>2</v>
      </c>
      <c r="F303" s="649"/>
      <c r="G303" s="486">
        <v>6.7320000000000002</v>
      </c>
      <c r="H303" s="230">
        <f>IF(G303="","",G303-G303*COMPASS!$U$9)</f>
        <v>6.7320000000000002</v>
      </c>
    </row>
    <row r="304" spans="1:8" ht="15" customHeight="1">
      <c r="A304" s="296" t="s">
        <v>51</v>
      </c>
      <c r="B304" s="375" t="s">
        <v>467</v>
      </c>
      <c r="C304" s="322" t="s">
        <v>7570</v>
      </c>
      <c r="D304" s="354" t="s">
        <v>9764</v>
      </c>
      <c r="E304" s="521">
        <v>2</v>
      </c>
      <c r="F304" s="649"/>
      <c r="G304" s="486">
        <v>8.8440000000000012</v>
      </c>
      <c r="H304" s="230">
        <f>IF(G304="","",G304-G304*COMPASS!$U$9)</f>
        <v>8.8440000000000012</v>
      </c>
    </row>
    <row r="305" spans="1:8" ht="15" customHeight="1">
      <c r="A305" s="296" t="s">
        <v>16261</v>
      </c>
      <c r="B305" s="375" t="s">
        <v>467</v>
      </c>
      <c r="C305" s="322" t="s">
        <v>16262</v>
      </c>
      <c r="D305" s="354" t="s">
        <v>16263</v>
      </c>
      <c r="E305" s="521">
        <v>2</v>
      </c>
      <c r="F305" s="649"/>
      <c r="G305" s="486">
        <v>11.66</v>
      </c>
      <c r="H305" s="230">
        <f>IF(G305="","",G305-G305*COMPASS!$U$9)</f>
        <v>11.66</v>
      </c>
    </row>
    <row r="306" spans="1:8" ht="15" customHeight="1">
      <c r="A306" s="352" t="s">
        <v>7847</v>
      </c>
      <c r="B306" s="376" t="s">
        <v>467</v>
      </c>
      <c r="C306" s="316" t="s">
        <v>3414</v>
      </c>
      <c r="D306" s="316" t="s">
        <v>9765</v>
      </c>
      <c r="E306" s="521">
        <v>2</v>
      </c>
      <c r="F306" s="649"/>
      <c r="G306" s="486">
        <v>13.714800000000002</v>
      </c>
      <c r="H306" s="230">
        <f>IF(G306="","",G306-G306*COMPASS!$U$9)</f>
        <v>13.714800000000002</v>
      </c>
    </row>
    <row r="307" spans="1:8" ht="15" customHeight="1">
      <c r="A307" s="352" t="s">
        <v>7848</v>
      </c>
      <c r="B307" s="376" t="s">
        <v>467</v>
      </c>
      <c r="C307" s="316" t="s">
        <v>3415</v>
      </c>
      <c r="D307" s="316" t="s">
        <v>9766</v>
      </c>
      <c r="E307" s="521">
        <v>2</v>
      </c>
      <c r="F307" s="650"/>
      <c r="G307" s="486">
        <v>14.691600000000001</v>
      </c>
      <c r="H307" s="230">
        <f>IF(G307="","",G307-G307*COMPASS!$U$9)</f>
        <v>14.691600000000001</v>
      </c>
    </row>
    <row r="308" spans="1:8" ht="15" customHeight="1">
      <c r="A308" s="352" t="s">
        <v>8450</v>
      </c>
      <c r="B308" s="376" t="s">
        <v>467</v>
      </c>
      <c r="C308" s="316" t="s">
        <v>8451</v>
      </c>
      <c r="D308" s="316" t="s">
        <v>9767</v>
      </c>
      <c r="E308" s="521">
        <v>2</v>
      </c>
      <c r="F308" s="650"/>
      <c r="G308" s="486">
        <v>14.031600000000001</v>
      </c>
      <c r="H308" s="230">
        <f>IF(G308="","",G308-G308*COMPASS!$U$9)</f>
        <v>14.031600000000001</v>
      </c>
    </row>
    <row r="309" spans="1:8" ht="15" customHeight="1">
      <c r="A309" s="352" t="s">
        <v>9985</v>
      </c>
      <c r="B309" s="376" t="s">
        <v>216</v>
      </c>
      <c r="C309" s="316" t="s">
        <v>9768</v>
      </c>
      <c r="D309" s="316" t="s">
        <v>9986</v>
      </c>
      <c r="E309" s="521">
        <v>2</v>
      </c>
      <c r="F309" s="650"/>
      <c r="G309" s="486">
        <v>15.021600000000001</v>
      </c>
      <c r="H309" s="230">
        <f>IF(G309="","",G309-G309*COMPASS!$U$9)</f>
        <v>15.021600000000001</v>
      </c>
    </row>
    <row r="310" spans="1:8" ht="15" customHeight="1">
      <c r="A310" s="352" t="s">
        <v>7849</v>
      </c>
      <c r="B310" s="376" t="s">
        <v>467</v>
      </c>
      <c r="C310" s="316" t="s">
        <v>3417</v>
      </c>
      <c r="D310" s="316" t="s">
        <v>9769</v>
      </c>
      <c r="E310" s="521">
        <v>2</v>
      </c>
      <c r="F310" s="650"/>
      <c r="G310" s="486">
        <v>15.4176</v>
      </c>
      <c r="H310" s="230">
        <f>IF(G310="","",G310-G310*COMPASS!$U$9)</f>
        <v>15.4176</v>
      </c>
    </row>
    <row r="311" spans="1:8" ht="15" customHeight="1">
      <c r="A311" s="352" t="s">
        <v>10505</v>
      </c>
      <c r="B311" s="376" t="s">
        <v>216</v>
      </c>
      <c r="C311" s="316" t="s">
        <v>10506</v>
      </c>
      <c r="D311" s="316" t="s">
        <v>10507</v>
      </c>
      <c r="E311" s="521">
        <v>2</v>
      </c>
      <c r="F311" s="650"/>
      <c r="G311" s="486">
        <v>16.816800000000001</v>
      </c>
      <c r="H311" s="230">
        <f>IF(G311="","",G311-G311*COMPASS!$U$9)</f>
        <v>16.816800000000001</v>
      </c>
    </row>
    <row r="312" spans="1:8" ht="15" customHeight="1">
      <c r="A312" s="352" t="s">
        <v>7850</v>
      </c>
      <c r="B312" s="376" t="s">
        <v>467</v>
      </c>
      <c r="C312" s="316" t="s">
        <v>3418</v>
      </c>
      <c r="D312" s="316" t="s">
        <v>9770</v>
      </c>
      <c r="E312" s="521">
        <v>2</v>
      </c>
      <c r="F312" s="650"/>
      <c r="G312" s="486">
        <v>17.714400000000001</v>
      </c>
      <c r="H312" s="230">
        <f>IF(G312="","",G312-G312*COMPASS!$U$9)</f>
        <v>17.714400000000001</v>
      </c>
    </row>
    <row r="313" spans="1:8" ht="15" customHeight="1">
      <c r="A313" s="352" t="s">
        <v>8453</v>
      </c>
      <c r="B313" s="376" t="s">
        <v>467</v>
      </c>
      <c r="C313" s="316" t="s">
        <v>8454</v>
      </c>
      <c r="D313" s="316" t="s">
        <v>9771</v>
      </c>
      <c r="E313" s="521">
        <v>2</v>
      </c>
      <c r="F313" s="650"/>
      <c r="G313" s="486">
        <v>16.143600000000003</v>
      </c>
      <c r="H313" s="230">
        <f>IF(G313="","",G313-G313*COMPASS!$U$9)</f>
        <v>16.143600000000003</v>
      </c>
    </row>
    <row r="314" spans="1:8" ht="15" customHeight="1">
      <c r="A314" s="352" t="s">
        <v>9772</v>
      </c>
      <c r="B314" s="376" t="s">
        <v>216</v>
      </c>
      <c r="C314" s="316" t="s">
        <v>9773</v>
      </c>
      <c r="D314" s="316" t="s">
        <v>9774</v>
      </c>
      <c r="E314" s="521">
        <v>2</v>
      </c>
      <c r="F314" s="650"/>
      <c r="G314" s="486">
        <v>18.4404</v>
      </c>
      <c r="H314" s="230">
        <f>IF(G314="","",G314-G314*COMPASS!$U$9)</f>
        <v>18.4404</v>
      </c>
    </row>
    <row r="315" spans="1:8" ht="15" customHeight="1">
      <c r="A315" s="535" t="s">
        <v>4372</v>
      </c>
      <c r="B315" s="535"/>
      <c r="C315" s="535"/>
      <c r="D315" s="535"/>
      <c r="E315" s="535"/>
      <c r="F315" s="535"/>
      <c r="G315" s="535"/>
      <c r="H315" s="230" t="str">
        <f>IF(G315="","",G315-G315*COMPASS!$U$9)</f>
        <v/>
      </c>
    </row>
    <row r="316" spans="1:8" ht="15" customHeight="1">
      <c r="A316" s="296" t="s">
        <v>4373</v>
      </c>
      <c r="B316" s="375" t="s">
        <v>216</v>
      </c>
      <c r="C316" s="316" t="s">
        <v>4374</v>
      </c>
      <c r="D316" s="297" t="s">
        <v>7752</v>
      </c>
      <c r="E316" s="522">
        <v>1</v>
      </c>
      <c r="F316" s="649"/>
      <c r="G316" s="486">
        <v>2010.4259999999999</v>
      </c>
      <c r="H316" s="230">
        <f>IF(G316="","",G316-G316*COMPASS!$U$9)</f>
        <v>2010.4259999999999</v>
      </c>
    </row>
    <row r="317" spans="1:8" ht="15" customHeight="1">
      <c r="A317" s="296" t="s">
        <v>4375</v>
      </c>
      <c r="B317" s="375" t="s">
        <v>216</v>
      </c>
      <c r="C317" s="316" t="s">
        <v>4376</v>
      </c>
      <c r="D317" s="297" t="s">
        <v>7753</v>
      </c>
      <c r="E317" s="522">
        <v>1</v>
      </c>
      <c r="F317" s="649"/>
      <c r="G317" s="486">
        <v>2010.4259999999999</v>
      </c>
      <c r="H317" s="230">
        <f>IF(G317="","",G317-G317*COMPASS!$U$9)</f>
        <v>2010.4259999999999</v>
      </c>
    </row>
    <row r="318" spans="1:8" ht="15" customHeight="1">
      <c r="A318" s="296" t="s">
        <v>4377</v>
      </c>
      <c r="B318" s="375" t="s">
        <v>216</v>
      </c>
      <c r="C318" s="316" t="s">
        <v>4378</v>
      </c>
      <c r="D318" s="297" t="s">
        <v>7754</v>
      </c>
      <c r="E318" s="522">
        <v>1</v>
      </c>
      <c r="F318" s="649"/>
      <c r="G318" s="486">
        <v>5.1744000000000003</v>
      </c>
      <c r="H318" s="230">
        <f>IF(G318="","",G318-G318*COMPASS!$U$9)</f>
        <v>5.1744000000000003</v>
      </c>
    </row>
    <row r="319" spans="1:8" ht="15" customHeight="1">
      <c r="A319" s="296" t="s">
        <v>4379</v>
      </c>
      <c r="B319" s="375" t="s">
        <v>216</v>
      </c>
      <c r="C319" s="316" t="s">
        <v>4380</v>
      </c>
      <c r="D319" s="297" t="s">
        <v>7755</v>
      </c>
      <c r="E319" s="522">
        <v>1</v>
      </c>
      <c r="F319" s="649"/>
      <c r="G319" s="486">
        <v>4.0259999999999998</v>
      </c>
      <c r="H319" s="230">
        <f>IF(G319="","",G319-G319*COMPASS!$U$9)</f>
        <v>4.0259999999999998</v>
      </c>
    </row>
    <row r="320" spans="1:8" ht="15" customHeight="1">
      <c r="A320" s="296" t="s">
        <v>4381</v>
      </c>
      <c r="B320" s="375" t="s">
        <v>216</v>
      </c>
      <c r="C320" s="316" t="s">
        <v>4382</v>
      </c>
      <c r="D320" s="297" t="s">
        <v>7756</v>
      </c>
      <c r="E320" s="522">
        <v>1</v>
      </c>
      <c r="F320" s="649"/>
      <c r="G320" s="486">
        <v>4.1052</v>
      </c>
      <c r="H320" s="230">
        <f>IF(G320="","",G320-G320*COMPASS!$U$9)</f>
        <v>4.1052</v>
      </c>
    </row>
    <row r="321" spans="1:8" ht="15" customHeight="1">
      <c r="A321" s="296" t="s">
        <v>4383</v>
      </c>
      <c r="B321" s="375" t="s">
        <v>216</v>
      </c>
      <c r="C321" s="316" t="s">
        <v>4384</v>
      </c>
      <c r="D321" s="297" t="s">
        <v>7757</v>
      </c>
      <c r="E321" s="522">
        <v>1</v>
      </c>
      <c r="F321" s="649"/>
      <c r="G321" s="486">
        <v>3.3000000000000003</v>
      </c>
      <c r="H321" s="230">
        <f>IF(G321="","",G321-G321*COMPASS!$U$9)</f>
        <v>3.3000000000000003</v>
      </c>
    </row>
    <row r="322" spans="1:8" ht="15" customHeight="1">
      <c r="A322" s="535" t="s">
        <v>6253</v>
      </c>
      <c r="B322" s="535"/>
      <c r="C322" s="535"/>
      <c r="D322" s="535"/>
      <c r="E322" s="535"/>
      <c r="F322" s="535"/>
      <c r="G322" s="535"/>
      <c r="H322" s="230" t="str">
        <f>IF(G322="","",G322-G322*COMPASS!$U$9)</f>
        <v/>
      </c>
    </row>
    <row r="323" spans="1:8" ht="15" customHeight="1">
      <c r="A323" s="296" t="s">
        <v>563</v>
      </c>
      <c r="B323" s="375" t="s">
        <v>216</v>
      </c>
      <c r="C323" s="316" t="s">
        <v>564</v>
      </c>
      <c r="D323" s="297" t="s">
        <v>7758</v>
      </c>
      <c r="E323" s="522">
        <v>1</v>
      </c>
      <c r="F323" s="649"/>
      <c r="G323" s="486">
        <v>108.35880000000002</v>
      </c>
      <c r="H323" s="230">
        <f>IF(G323="","",G323-G323*COMPASS!$U$9)</f>
        <v>108.35880000000002</v>
      </c>
    </row>
    <row r="324" spans="1:8" ht="15" customHeight="1">
      <c r="A324" s="296" t="s">
        <v>4459</v>
      </c>
      <c r="B324" s="375" t="s">
        <v>216</v>
      </c>
      <c r="C324" s="316" t="s">
        <v>4460</v>
      </c>
      <c r="D324" s="297" t="s">
        <v>7759</v>
      </c>
      <c r="E324" s="522">
        <v>1</v>
      </c>
      <c r="F324" s="649"/>
      <c r="G324" s="486">
        <v>52.047600000000003</v>
      </c>
      <c r="H324" s="230">
        <f>IF(G324="","",G324-G324*COMPASS!$U$9)</f>
        <v>52.047600000000003</v>
      </c>
    </row>
    <row r="325" spans="1:8" ht="15" customHeight="1">
      <c r="A325" s="296" t="s">
        <v>559</v>
      </c>
      <c r="B325" s="375" t="s">
        <v>216</v>
      </c>
      <c r="C325" s="316" t="s">
        <v>7571</v>
      </c>
      <c r="D325" s="316" t="s">
        <v>7760</v>
      </c>
      <c r="E325" s="522">
        <v>1</v>
      </c>
      <c r="F325" s="649"/>
      <c r="G325" s="486">
        <v>648.05399999999997</v>
      </c>
      <c r="H325" s="230">
        <f>IF(G325="","",G325-G325*COMPASS!$U$9)</f>
        <v>648.05399999999997</v>
      </c>
    </row>
    <row r="326" spans="1:8" ht="15" customHeight="1">
      <c r="A326" s="352" t="s">
        <v>6895</v>
      </c>
      <c r="B326" s="376" t="s">
        <v>216</v>
      </c>
      <c r="C326" s="316" t="s">
        <v>6893</v>
      </c>
      <c r="D326" s="316" t="s">
        <v>7761</v>
      </c>
      <c r="E326" s="522">
        <v>1</v>
      </c>
      <c r="F326" s="649"/>
      <c r="G326" s="486">
        <v>1068.4344000000001</v>
      </c>
      <c r="H326" s="230">
        <f>IF(G326="","",G326-G326*COMPASS!$U$9)</f>
        <v>1068.4344000000001</v>
      </c>
    </row>
    <row r="327" spans="1:8" ht="15" customHeight="1">
      <c r="A327" s="296" t="s">
        <v>487</v>
      </c>
      <c r="B327" s="375" t="s">
        <v>216</v>
      </c>
      <c r="C327" s="316" t="s">
        <v>7572</v>
      </c>
      <c r="D327" s="297" t="s">
        <v>16264</v>
      </c>
      <c r="E327" s="522">
        <v>1</v>
      </c>
      <c r="F327" s="649"/>
      <c r="G327" s="486">
        <v>31.270800000000005</v>
      </c>
      <c r="H327" s="230">
        <f>IF(G327="","",G327-G327*COMPASS!$U$9)</f>
        <v>31.270800000000005</v>
      </c>
    </row>
    <row r="328" spans="1:8" ht="15" customHeight="1">
      <c r="A328" s="296" t="s">
        <v>488</v>
      </c>
      <c r="B328" s="375" t="s">
        <v>216</v>
      </c>
      <c r="C328" s="316" t="s">
        <v>7573</v>
      </c>
      <c r="D328" s="297" t="s">
        <v>16265</v>
      </c>
      <c r="E328" s="522">
        <v>1</v>
      </c>
      <c r="F328" s="649"/>
      <c r="G328" s="486">
        <v>35.904000000000003</v>
      </c>
      <c r="H328" s="230">
        <f>IF(G328="","",G328-G328*COMPASS!$U$9)</f>
        <v>35.904000000000003</v>
      </c>
    </row>
    <row r="329" spans="1:8" ht="15" customHeight="1">
      <c r="A329" s="296" t="s">
        <v>390</v>
      </c>
      <c r="B329" s="375" t="s">
        <v>216</v>
      </c>
      <c r="C329" s="316" t="s">
        <v>7574</v>
      </c>
      <c r="D329" s="297" t="s">
        <v>16266</v>
      </c>
      <c r="E329" s="522">
        <v>1</v>
      </c>
      <c r="F329" s="649"/>
      <c r="G329" s="486">
        <v>35.904000000000003</v>
      </c>
      <c r="H329" s="230">
        <f>IF(G329="","",G329-G329*COMPASS!$U$9)</f>
        <v>35.904000000000003</v>
      </c>
    </row>
    <row r="330" spans="1:8" ht="15" customHeight="1">
      <c r="A330" s="296" t="s">
        <v>104</v>
      </c>
      <c r="B330" s="375" t="s">
        <v>216</v>
      </c>
      <c r="C330" s="316" t="s">
        <v>105</v>
      </c>
      <c r="D330" s="297" t="s">
        <v>16267</v>
      </c>
      <c r="E330" s="522">
        <v>1</v>
      </c>
      <c r="F330" s="649"/>
      <c r="G330" s="486">
        <v>35.904000000000003</v>
      </c>
      <c r="H330" s="230">
        <f>IF(G330="","",G330-G330*COMPASS!$U$9)</f>
        <v>35.904000000000003</v>
      </c>
    </row>
    <row r="331" spans="1:8" ht="15" customHeight="1">
      <c r="A331" s="296" t="s">
        <v>7575</v>
      </c>
      <c r="B331" s="375" t="s">
        <v>467</v>
      </c>
      <c r="C331" s="316" t="s">
        <v>7576</v>
      </c>
      <c r="D331" s="297" t="s">
        <v>7626</v>
      </c>
      <c r="E331" s="522">
        <v>1</v>
      </c>
      <c r="F331" s="649"/>
      <c r="G331" s="486">
        <v>185.55240000000001</v>
      </c>
      <c r="H331" s="230">
        <f>IF(G331="","",G331-G331*COMPASS!$U$9)</f>
        <v>185.55240000000001</v>
      </c>
    </row>
    <row r="332" spans="1:8" ht="15" customHeight="1">
      <c r="A332" s="296" t="s">
        <v>7627</v>
      </c>
      <c r="B332" s="375" t="s">
        <v>216</v>
      </c>
      <c r="C332" s="316" t="s">
        <v>7628</v>
      </c>
      <c r="D332" s="297" t="s">
        <v>7629</v>
      </c>
      <c r="E332" s="522">
        <v>1</v>
      </c>
      <c r="F332" s="649"/>
      <c r="G332" s="486">
        <v>87.040800000000004</v>
      </c>
      <c r="H332" s="230">
        <f>IF(G332="","",G332-G332*COMPASS!$U$9)</f>
        <v>87.040800000000004</v>
      </c>
    </row>
    <row r="333" spans="1:8" ht="15" customHeight="1">
      <c r="A333" s="296" t="s">
        <v>11</v>
      </c>
      <c r="B333" s="375" t="s">
        <v>216</v>
      </c>
      <c r="C333" s="316" t="s">
        <v>7577</v>
      </c>
      <c r="D333" s="297" t="s">
        <v>7762</v>
      </c>
      <c r="E333" s="522">
        <v>1</v>
      </c>
      <c r="F333" s="649"/>
      <c r="G333" s="486">
        <v>4.1448</v>
      </c>
      <c r="H333" s="230">
        <f>IF(G333="","",G333-G333*COMPASS!$U$9)</f>
        <v>4.1448</v>
      </c>
    </row>
    <row r="334" spans="1:8" ht="15" customHeight="1">
      <c r="A334" s="535" t="s">
        <v>7707</v>
      </c>
      <c r="B334" s="535"/>
      <c r="C334" s="535"/>
      <c r="D334" s="535"/>
      <c r="E334" s="535"/>
      <c r="F334" s="535"/>
      <c r="G334" s="535"/>
      <c r="H334" s="230" t="str">
        <f>IF(G334="","",G334-G334*COMPASS!$U$9)</f>
        <v/>
      </c>
    </row>
    <row r="335" spans="1:8" ht="15" customHeight="1">
      <c r="A335" s="296" t="s">
        <v>8557</v>
      </c>
      <c r="B335" s="375" t="s">
        <v>216</v>
      </c>
      <c r="C335" s="316">
        <v>760248874</v>
      </c>
      <c r="D335" s="316" t="s">
        <v>16268</v>
      </c>
      <c r="E335" s="521">
        <v>500</v>
      </c>
      <c r="F335" s="649"/>
      <c r="G335" s="486">
        <v>1.9185144000000003</v>
      </c>
      <c r="H335" s="230">
        <f>IF(G335="","",G335-G335*COMPASS!$U$9)</f>
        <v>1.9185144000000003</v>
      </c>
    </row>
    <row r="336" spans="1:8" ht="15" customHeight="1">
      <c r="A336" s="296" t="s">
        <v>7630</v>
      </c>
      <c r="B336" s="375" t="s">
        <v>216</v>
      </c>
      <c r="C336" s="316" t="s">
        <v>7631</v>
      </c>
      <c r="D336" s="316" t="s">
        <v>9775</v>
      </c>
      <c r="E336" s="521">
        <v>1</v>
      </c>
      <c r="F336" s="649"/>
      <c r="G336" s="486">
        <v>3.8747808000000004</v>
      </c>
      <c r="H336" s="230">
        <f>IF(G336="","",G336-G336*COMPASS!$U$9)</f>
        <v>3.8747808000000004</v>
      </c>
    </row>
    <row r="337" spans="1:8" ht="15" customHeight="1">
      <c r="A337" s="296" t="s">
        <v>5910</v>
      </c>
      <c r="B337" s="375" t="s">
        <v>216</v>
      </c>
      <c r="C337" s="316" t="s">
        <v>5911</v>
      </c>
      <c r="D337" s="316" t="s">
        <v>9776</v>
      </c>
      <c r="E337" s="522">
        <v>2000</v>
      </c>
      <c r="F337" s="649"/>
      <c r="G337" s="486">
        <v>17.936</v>
      </c>
      <c r="H337" s="230">
        <f>IF(G337="","",G337-G337*COMPASS!$U$9)</f>
        <v>17.936</v>
      </c>
    </row>
  </sheetData>
  <sheetProtection algorithmName="SHA-512" hashValue="c6LIjIiSzZvs9MTsWRov0mc2pC8LHlEzylDfXCEbQzY82FRiW+hMzYPt5vOKq3LT5Tb5iLR2sk3ayB5AsAKyFA==" saltValue="0usjZKOpjH/HgQhLgY08NQ==" spinCount="100000" sheet="1" objects="1" scenarios="1"/>
  <autoFilter ref="F1:F337" xr:uid="{00000000-0001-0000-0300-000000000000}"/>
  <mergeCells count="1">
    <mergeCell ref="D1:G1"/>
  </mergeCells>
  <phoneticPr fontId="21"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10" activePane="bottomLeft" state="frozen"/>
      <selection activeCell="V11" sqref="V11"/>
      <selection pane="bottomLeft" activeCell="D21" sqref="D2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7" bestFit="1" customWidth="1"/>
    <col min="6" max="6" width="5.44140625" style="526" bestFit="1" customWidth="1"/>
    <col min="7" max="7" width="9.5546875" style="190" bestFit="1" customWidth="1"/>
    <col min="8" max="8" width="10.44140625" style="183" bestFit="1" customWidth="1"/>
    <col min="9" max="756" width="20" style="1" bestFit="1" customWidth="1"/>
  </cols>
  <sheetData>
    <row r="1" spans="1:756" s="49" customFormat="1" ht="13.5" customHeight="1">
      <c r="A1" s="53" t="str">
        <f>'LS CABLE'!A1</f>
        <v>Listino Febbraio26</v>
      </c>
      <c r="B1" s="134"/>
      <c r="C1" s="54"/>
      <c r="D1" s="1376" t="s">
        <v>11933</v>
      </c>
      <c r="E1" s="1377"/>
      <c r="F1" s="1377"/>
      <c r="G1" s="1377"/>
      <c r="H1" s="17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4"/>
      <c r="F2" s="523"/>
      <c r="G2" s="158"/>
      <c r="H2" s="179"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3358</v>
      </c>
      <c r="B3" s="33"/>
      <c r="C3" s="154"/>
      <c r="D3" s="191"/>
      <c r="E3" s="305"/>
      <c r="F3" s="524"/>
      <c r="G3" s="189"/>
      <c r="H3" s="18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61" t="s">
        <v>217</v>
      </c>
      <c r="D4" s="192" t="s">
        <v>219</v>
      </c>
      <c r="E4" s="306" t="s">
        <v>490</v>
      </c>
      <c r="F4" s="525"/>
      <c r="G4" s="231" t="s">
        <v>189</v>
      </c>
      <c r="H4" s="229"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06" t="s">
        <v>664</v>
      </c>
      <c r="B5" s="807"/>
      <c r="C5" s="812"/>
      <c r="D5" s="804"/>
      <c r="E5" s="809"/>
      <c r="F5" s="809"/>
      <c r="G5" s="808"/>
      <c r="H5" s="808"/>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98" t="s">
        <v>3359</v>
      </c>
      <c r="B6" s="805" t="s">
        <v>216</v>
      </c>
      <c r="C6" s="803">
        <v>108258427</v>
      </c>
      <c r="D6" s="803" t="s">
        <v>8279</v>
      </c>
      <c r="E6" s="824">
        <v>25</v>
      </c>
      <c r="F6" s="825"/>
      <c r="G6" s="776">
        <v>5.415</v>
      </c>
      <c r="H6" s="230">
        <f>IF(G6="","",G6-G6*COMPASS!$U$33)</f>
        <v>5.415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98" t="s">
        <v>3424</v>
      </c>
      <c r="B7" s="805" t="s">
        <v>467</v>
      </c>
      <c r="C7" s="803">
        <v>108168469</v>
      </c>
      <c r="D7" s="803" t="s">
        <v>7720</v>
      </c>
      <c r="E7" s="826">
        <v>1</v>
      </c>
      <c r="F7" s="825"/>
      <c r="G7" s="776">
        <v>5.415</v>
      </c>
      <c r="H7" s="230">
        <f>IF(G7="","",G7-G7*COMPASS!$U$33)</f>
        <v>5.415</v>
      </c>
    </row>
    <row r="8" spans="1:756" ht="15.6" customHeight="1">
      <c r="A8" s="798" t="s">
        <v>4307</v>
      </c>
      <c r="B8" s="805" t="s">
        <v>571</v>
      </c>
      <c r="C8" s="803">
        <v>108168501</v>
      </c>
      <c r="D8" s="803" t="s">
        <v>7721</v>
      </c>
      <c r="E8" s="824">
        <v>25</v>
      </c>
      <c r="F8" s="825"/>
      <c r="G8" s="776">
        <v>3.1349999999999998</v>
      </c>
      <c r="H8" s="230">
        <f>IF(G8="","",G8-G8*COMPASS!$U$33)</f>
        <v>3.1349999999999998</v>
      </c>
    </row>
    <row r="9" spans="1:756" ht="15.6" customHeight="1">
      <c r="A9" s="798" t="s">
        <v>3425</v>
      </c>
      <c r="B9" s="805" t="s">
        <v>216</v>
      </c>
      <c r="C9" s="803">
        <v>108168543</v>
      </c>
      <c r="D9" s="803" t="s">
        <v>7722</v>
      </c>
      <c r="E9" s="824">
        <v>25</v>
      </c>
      <c r="F9" s="825"/>
      <c r="G9" s="776">
        <v>5.415</v>
      </c>
      <c r="H9" s="230">
        <f>IF(G9="","",G9-G9*COMPASS!$U$33)</f>
        <v>5.415</v>
      </c>
    </row>
    <row r="10" spans="1:756" ht="15.6" customHeight="1">
      <c r="A10" s="798" t="s">
        <v>3426</v>
      </c>
      <c r="B10" s="805" t="s">
        <v>571</v>
      </c>
      <c r="C10" s="803">
        <v>108168477</v>
      </c>
      <c r="D10" s="803" t="s">
        <v>7723</v>
      </c>
      <c r="E10" s="826">
        <v>1</v>
      </c>
      <c r="F10" s="825"/>
      <c r="G10" s="776">
        <v>0</v>
      </c>
      <c r="H10" s="230">
        <f>IF(G10="","",G10-G10*COMPASS!$U$33)</f>
        <v>0</v>
      </c>
    </row>
    <row r="11" spans="1:756" ht="15.6" customHeight="1">
      <c r="A11" s="798" t="s">
        <v>4213</v>
      </c>
      <c r="B11" s="805" t="s">
        <v>571</v>
      </c>
      <c r="C11" s="803">
        <v>108168519</v>
      </c>
      <c r="D11" s="803" t="s">
        <v>7724</v>
      </c>
      <c r="E11" s="824">
        <v>25</v>
      </c>
      <c r="F11" s="825"/>
      <c r="G11" s="776">
        <v>3.1349999999999998</v>
      </c>
      <c r="H11" s="230">
        <f>IF(G11="","",G11-G11*COMPASS!$U$33)</f>
        <v>3.1349999999999998</v>
      </c>
    </row>
    <row r="12" spans="1:756" ht="15.6" customHeight="1">
      <c r="A12" s="798" t="s">
        <v>3427</v>
      </c>
      <c r="B12" s="805" t="s">
        <v>571</v>
      </c>
      <c r="C12" s="803">
        <v>108168550</v>
      </c>
      <c r="D12" s="803" t="s">
        <v>7725</v>
      </c>
      <c r="E12" s="824">
        <v>25</v>
      </c>
      <c r="F12" s="825"/>
      <c r="G12" s="776">
        <v>3.3899999999999997</v>
      </c>
      <c r="H12" s="230">
        <f>IF(G12="","",G12-G12*COMPASS!$U$33)</f>
        <v>3.3899999999999997</v>
      </c>
    </row>
    <row r="13" spans="1:756" ht="15.6" customHeight="1">
      <c r="A13" s="798" t="s">
        <v>3428</v>
      </c>
      <c r="B13" s="805" t="s">
        <v>467</v>
      </c>
      <c r="C13" s="803">
        <v>107067928</v>
      </c>
      <c r="D13" s="803" t="s">
        <v>9994</v>
      </c>
      <c r="E13" s="826">
        <v>100</v>
      </c>
      <c r="F13" s="825"/>
      <c r="G13" s="776">
        <v>0.58499999999999996</v>
      </c>
      <c r="H13" s="230">
        <f>IF(G13="","",G13-G13*COMPASS!$U$33)</f>
        <v>0.58499999999999996</v>
      </c>
    </row>
    <row r="14" spans="1:756" ht="15.6" customHeight="1">
      <c r="A14" s="798" t="s">
        <v>3429</v>
      </c>
      <c r="B14" s="805" t="s">
        <v>216</v>
      </c>
      <c r="C14" s="803">
        <v>107067860</v>
      </c>
      <c r="D14" s="803" t="s">
        <v>9995</v>
      </c>
      <c r="E14" s="826">
        <v>100</v>
      </c>
      <c r="F14" s="825"/>
      <c r="G14" s="776">
        <v>0.58499999999999996</v>
      </c>
      <c r="H14" s="230">
        <f>IF(G14="","",G14-G14*COMPASS!$U$33)</f>
        <v>0.58499999999999996</v>
      </c>
    </row>
    <row r="15" spans="1:756" ht="15.6" customHeight="1">
      <c r="A15" s="798" t="s">
        <v>3430</v>
      </c>
      <c r="B15" s="805" t="s">
        <v>216</v>
      </c>
      <c r="C15" s="803">
        <v>107065583</v>
      </c>
      <c r="D15" s="803" t="s">
        <v>8445</v>
      </c>
      <c r="E15" s="826">
        <v>100</v>
      </c>
      <c r="F15" s="825"/>
      <c r="G15" s="776">
        <v>0.58499999999999996</v>
      </c>
      <c r="H15" s="230">
        <f>IF(G15="","",G15-G15*COMPASS!$U$33)</f>
        <v>0.58499999999999996</v>
      </c>
    </row>
    <row r="16" spans="1:756" ht="15.6" customHeight="1">
      <c r="A16" s="806" t="s">
        <v>7063</v>
      </c>
      <c r="B16" s="813"/>
      <c r="C16" s="811"/>
      <c r="D16" s="810"/>
      <c r="E16" s="814"/>
      <c r="F16" s="814"/>
      <c r="G16" s="815"/>
      <c r="H16" s="230" t="str">
        <f>IF(G16="","",G16-G16*COMPASS!$U$33)</f>
        <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98" t="s">
        <v>4201</v>
      </c>
      <c r="B17" s="805" t="s">
        <v>467</v>
      </c>
      <c r="C17" s="803">
        <v>760157719</v>
      </c>
      <c r="D17" s="803" t="s">
        <v>7726</v>
      </c>
      <c r="E17" s="826">
        <v>1</v>
      </c>
      <c r="F17" s="827"/>
      <c r="G17" s="776">
        <v>6.7949999999999999</v>
      </c>
      <c r="H17" s="230">
        <f>IF(G17="","",G17-G17*COMPASS!$U$33)</f>
        <v>6.7949999999999999</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98" t="s">
        <v>4202</v>
      </c>
      <c r="B18" s="805" t="s">
        <v>467</v>
      </c>
      <c r="C18" s="803">
        <v>760157727</v>
      </c>
      <c r="D18" s="803" t="s">
        <v>7727</v>
      </c>
      <c r="E18" s="826">
        <v>1</v>
      </c>
      <c r="F18" s="827"/>
      <c r="G18" s="776">
        <v>6.7949999999999999</v>
      </c>
      <c r="H18" s="230">
        <f>IF(G18="","",G18-G18*COMPASS!$U$33)</f>
        <v>6.7949999999999999</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98" t="s">
        <v>4203</v>
      </c>
      <c r="B19" s="805" t="s">
        <v>467</v>
      </c>
      <c r="C19" s="803">
        <v>760157701</v>
      </c>
      <c r="D19" s="803" t="s">
        <v>7728</v>
      </c>
      <c r="E19" s="826">
        <v>1</v>
      </c>
      <c r="F19" s="827"/>
      <c r="G19" s="776">
        <v>2.5350000000000001</v>
      </c>
      <c r="H19" s="230">
        <f>IF(G19="","",G19-G19*COMPASS!$U$33)</f>
        <v>2.5350000000000001</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98" t="s">
        <v>7064</v>
      </c>
      <c r="B20" s="805" t="s">
        <v>216</v>
      </c>
      <c r="C20" s="803" t="s">
        <v>8280</v>
      </c>
      <c r="D20" s="803" t="s">
        <v>7729</v>
      </c>
      <c r="E20" s="826">
        <v>10</v>
      </c>
      <c r="F20" s="819"/>
      <c r="G20" s="486">
        <v>5.4</v>
      </c>
      <c r="H20" s="230">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98" t="s">
        <v>7065</v>
      </c>
      <c r="B21" s="805" t="s">
        <v>216</v>
      </c>
      <c r="C21" s="803" t="s">
        <v>8281</v>
      </c>
      <c r="D21" s="803" t="s">
        <v>7730</v>
      </c>
      <c r="E21" s="826">
        <v>10</v>
      </c>
      <c r="F21" s="819"/>
      <c r="G21" s="486">
        <v>5.94</v>
      </c>
      <c r="H21" s="230">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98" t="s">
        <v>7066</v>
      </c>
      <c r="B22" s="805" t="s">
        <v>216</v>
      </c>
      <c r="C22" s="803" t="s">
        <v>8282</v>
      </c>
      <c r="D22" s="803" t="s">
        <v>7731</v>
      </c>
      <c r="E22" s="826">
        <v>10</v>
      </c>
      <c r="F22" s="819"/>
      <c r="G22" s="486">
        <v>5.94</v>
      </c>
      <c r="H22" s="230">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98" t="s">
        <v>7067</v>
      </c>
      <c r="B23" s="805" t="s">
        <v>216</v>
      </c>
      <c r="C23" s="803" t="s">
        <v>8283</v>
      </c>
      <c r="D23" s="803" t="s">
        <v>7732</v>
      </c>
      <c r="E23" s="826">
        <v>10</v>
      </c>
      <c r="F23" s="819"/>
      <c r="G23" s="486">
        <v>3.67</v>
      </c>
      <c r="H23" s="230">
        <f>IF(G23="","",G23-G23*COMPASS!$U$33)</f>
        <v>3.67</v>
      </c>
    </row>
    <row r="24" spans="1:756">
      <c r="A24" s="798" t="s">
        <v>7068</v>
      </c>
      <c r="B24" s="805" t="s">
        <v>216</v>
      </c>
      <c r="C24" s="803" t="s">
        <v>8284</v>
      </c>
      <c r="D24" s="803" t="s">
        <v>7733</v>
      </c>
      <c r="E24" s="826">
        <v>10</v>
      </c>
      <c r="F24" s="819"/>
      <c r="G24" s="486">
        <v>3.67</v>
      </c>
      <c r="H24" s="230">
        <f>IF(G24="","",G24-G24*COMPASS!$U$33)</f>
        <v>3.67</v>
      </c>
    </row>
    <row r="25" spans="1:756">
      <c r="A25" s="798" t="s">
        <v>7069</v>
      </c>
      <c r="B25" s="805" t="s">
        <v>216</v>
      </c>
      <c r="C25" s="803" t="s">
        <v>8285</v>
      </c>
      <c r="D25" s="803" t="s">
        <v>7734</v>
      </c>
      <c r="E25" s="826">
        <v>10</v>
      </c>
      <c r="F25" s="819"/>
      <c r="G25" s="486">
        <v>5.83</v>
      </c>
      <c r="H25" s="230">
        <f>IF(G25="","",G25-G25*COMPASS!$U$33)</f>
        <v>5.83</v>
      </c>
    </row>
    <row r="26" spans="1:756">
      <c r="A26" s="798" t="s">
        <v>7070</v>
      </c>
      <c r="B26" s="805" t="s">
        <v>216</v>
      </c>
      <c r="C26" s="803" t="s">
        <v>8286</v>
      </c>
      <c r="D26" s="803" t="s">
        <v>7735</v>
      </c>
      <c r="E26" s="826">
        <v>10</v>
      </c>
      <c r="F26" s="819"/>
      <c r="G26" s="486">
        <v>3.89</v>
      </c>
      <c r="H26" s="230">
        <f>IF(G26="","",G26-G26*COMPASS!$U$33)</f>
        <v>3.89</v>
      </c>
    </row>
    <row r="27" spans="1:756">
      <c r="A27" s="798" t="s">
        <v>7071</v>
      </c>
      <c r="B27" s="805" t="s">
        <v>216</v>
      </c>
      <c r="C27" s="803" t="s">
        <v>8287</v>
      </c>
      <c r="D27" s="803" t="s">
        <v>7736</v>
      </c>
      <c r="E27" s="826">
        <v>10</v>
      </c>
      <c r="F27" s="819"/>
      <c r="G27" s="486">
        <v>3.67</v>
      </c>
      <c r="H27" s="230">
        <f>IF(G27="","",G27-G27*COMPASS!$U$33)</f>
        <v>3.67</v>
      </c>
    </row>
    <row r="28" spans="1:756">
      <c r="A28" s="798" t="s">
        <v>7072</v>
      </c>
      <c r="B28" s="805" t="s">
        <v>216</v>
      </c>
      <c r="C28" s="803" t="s">
        <v>8288</v>
      </c>
      <c r="D28" s="803" t="s">
        <v>7737</v>
      </c>
      <c r="E28" s="826">
        <v>10</v>
      </c>
      <c r="F28" s="819"/>
      <c r="G28" s="486">
        <v>3.78</v>
      </c>
      <c r="H28" s="230">
        <f>IF(G28="","",G28-G28*COMPASS!$U$33)</f>
        <v>3.78</v>
      </c>
    </row>
    <row r="29" spans="1:756">
      <c r="A29" s="798" t="s">
        <v>7073</v>
      </c>
      <c r="B29" s="805" t="s">
        <v>216</v>
      </c>
      <c r="C29" s="803" t="s">
        <v>8289</v>
      </c>
      <c r="D29" s="803" t="s">
        <v>7738</v>
      </c>
      <c r="E29" s="826">
        <v>10</v>
      </c>
      <c r="F29" s="819"/>
      <c r="G29" s="486">
        <v>3.78</v>
      </c>
      <c r="H29" s="230">
        <f>IF(G29="","",G29-G29*COMPASS!$U$33)</f>
        <v>3.78</v>
      </c>
    </row>
    <row r="30" spans="1:756">
      <c r="A30" s="798" t="s">
        <v>7074</v>
      </c>
      <c r="B30" s="805" t="s">
        <v>216</v>
      </c>
      <c r="C30" s="803" t="s">
        <v>8290</v>
      </c>
      <c r="D30" s="803" t="s">
        <v>7739</v>
      </c>
      <c r="E30" s="826">
        <v>10</v>
      </c>
      <c r="F30" s="819"/>
      <c r="G30" s="486">
        <v>3.78</v>
      </c>
      <c r="H30" s="230">
        <f>IF(G30="","",G30-G30*COMPASS!$U$33)</f>
        <v>3.78</v>
      </c>
    </row>
    <row r="31" spans="1:756">
      <c r="A31" s="798" t="s">
        <v>7075</v>
      </c>
      <c r="B31" s="805" t="s">
        <v>216</v>
      </c>
      <c r="C31" s="803" t="s">
        <v>8291</v>
      </c>
      <c r="D31" s="803" t="s">
        <v>7740</v>
      </c>
      <c r="E31" s="826">
        <v>10</v>
      </c>
      <c r="F31" s="819"/>
      <c r="G31" s="486">
        <v>3.78</v>
      </c>
      <c r="H31" s="230">
        <f>IF(G31="","",G31-G31*COMPASS!$U$33)</f>
        <v>3.78</v>
      </c>
    </row>
    <row r="32" spans="1:756">
      <c r="A32" s="798" t="s">
        <v>7076</v>
      </c>
      <c r="B32" s="805" t="s">
        <v>216</v>
      </c>
      <c r="C32" s="803" t="s">
        <v>8292</v>
      </c>
      <c r="D32" s="803" t="s">
        <v>7741</v>
      </c>
      <c r="E32" s="826">
        <v>10</v>
      </c>
      <c r="F32" s="819"/>
      <c r="G32" s="486">
        <v>4.0999999999999996</v>
      </c>
      <c r="H32" s="230">
        <f>IF(G32="","",G32-G32*COMPASS!$U$33)</f>
        <v>4.0999999999999996</v>
      </c>
    </row>
    <row r="33" spans="1:8">
      <c r="A33" s="798" t="s">
        <v>7077</v>
      </c>
      <c r="B33" s="805" t="s">
        <v>216</v>
      </c>
      <c r="C33" s="803" t="s">
        <v>8293</v>
      </c>
      <c r="D33" s="803" t="s">
        <v>7742</v>
      </c>
      <c r="E33" s="826">
        <v>10</v>
      </c>
      <c r="F33" s="819"/>
      <c r="G33" s="486">
        <v>3.35</v>
      </c>
      <c r="H33" s="230">
        <f>IF(G33="","",G33-G33*COMPASS!$U$33)</f>
        <v>3.35</v>
      </c>
    </row>
    <row r="34" spans="1:8">
      <c r="A34" s="798" t="s">
        <v>7078</v>
      </c>
      <c r="B34" s="805" t="s">
        <v>216</v>
      </c>
      <c r="C34" s="803" t="s">
        <v>8294</v>
      </c>
      <c r="D34" s="803" t="s">
        <v>7743</v>
      </c>
      <c r="E34" s="826">
        <v>10</v>
      </c>
      <c r="F34" s="819"/>
      <c r="G34" s="486">
        <v>5.94</v>
      </c>
      <c r="H34" s="230">
        <f>IF(G34="","",G34-G34*COMPASS!$U$33)</f>
        <v>5.94</v>
      </c>
    </row>
    <row r="35" spans="1:8">
      <c r="A35" s="798" t="s">
        <v>7079</v>
      </c>
      <c r="B35" s="805" t="s">
        <v>216</v>
      </c>
      <c r="C35" s="803" t="s">
        <v>8295</v>
      </c>
      <c r="D35" s="803" t="s">
        <v>7744</v>
      </c>
      <c r="E35" s="826">
        <v>10</v>
      </c>
      <c r="F35" s="819"/>
      <c r="G35" s="486">
        <v>5.78</v>
      </c>
      <c r="H35" s="230">
        <f>IF(G35="","",G35-G35*COMPASS!$U$33)</f>
        <v>5.78</v>
      </c>
    </row>
    <row r="36" spans="1:8">
      <c r="A36" s="798" t="s">
        <v>7080</v>
      </c>
      <c r="B36" s="805" t="s">
        <v>216</v>
      </c>
      <c r="C36" s="803" t="s">
        <v>8296</v>
      </c>
      <c r="D36" s="803" t="s">
        <v>7745</v>
      </c>
      <c r="E36" s="826">
        <v>10</v>
      </c>
      <c r="F36" s="819"/>
      <c r="G36" s="486">
        <v>6.48</v>
      </c>
      <c r="H36" s="230">
        <f>IF(G36="","",G36-G36*COMPASS!$U$33)</f>
        <v>6.48</v>
      </c>
    </row>
    <row r="37" spans="1:8">
      <c r="A37" s="806" t="s">
        <v>277</v>
      </c>
      <c r="B37" s="813"/>
      <c r="C37" s="811"/>
      <c r="D37" s="810"/>
      <c r="E37" s="814"/>
      <c r="F37" s="814"/>
      <c r="G37" s="815"/>
      <c r="H37" s="230" t="str">
        <f>IF(G37="","",G37-G37*COMPASS!$U$33)</f>
        <v/>
      </c>
    </row>
    <row r="38" spans="1:8">
      <c r="A38" s="798" t="s">
        <v>6902</v>
      </c>
      <c r="B38" s="805" t="s">
        <v>216</v>
      </c>
      <c r="C38" s="803">
        <v>106658156</v>
      </c>
      <c r="D38" s="803" t="s">
        <v>7851</v>
      </c>
      <c r="E38" s="826">
        <v>5</v>
      </c>
      <c r="F38" s="827"/>
      <c r="G38" s="776">
        <v>38.144999999999996</v>
      </c>
      <c r="H38" s="230">
        <f>IF(G38="","",G38-G38*COMPASS!$U$33)</f>
        <v>38.144999999999996</v>
      </c>
    </row>
    <row r="39" spans="1:8">
      <c r="A39" s="798" t="s">
        <v>5985</v>
      </c>
      <c r="B39" s="805" t="s">
        <v>216</v>
      </c>
      <c r="C39" s="803">
        <v>700016488</v>
      </c>
      <c r="D39" s="803" t="s">
        <v>8250</v>
      </c>
      <c r="E39" s="826">
        <v>1</v>
      </c>
      <c r="F39" s="827"/>
      <c r="G39" s="776">
        <v>87.33</v>
      </c>
      <c r="H39" s="230">
        <f>IF(G39="","",G39-G39*COMPASS!$U$33)</f>
        <v>87.33</v>
      </c>
    </row>
    <row r="40" spans="1:8">
      <c r="A40" s="798" t="s">
        <v>8251</v>
      </c>
      <c r="B40" s="805" t="s">
        <v>571</v>
      </c>
      <c r="C40" s="803">
        <v>107984007</v>
      </c>
      <c r="D40" s="803" t="s">
        <v>8252</v>
      </c>
      <c r="E40" s="826">
        <v>1</v>
      </c>
      <c r="F40" s="827"/>
      <c r="G40" s="776">
        <v>6.1529999999999996</v>
      </c>
      <c r="H40" s="230">
        <f>IF(G40="","",G40-G40*COMPASS!$U$33)</f>
        <v>6.1529999999999996</v>
      </c>
    </row>
    <row r="41" spans="1:8">
      <c r="A41" s="798" t="s">
        <v>8253</v>
      </c>
      <c r="B41" s="805" t="s">
        <v>571</v>
      </c>
      <c r="C41" s="803">
        <v>107984049</v>
      </c>
      <c r="D41" s="803" t="s">
        <v>8254</v>
      </c>
      <c r="E41" s="826">
        <v>1</v>
      </c>
      <c r="F41" s="827"/>
      <c r="G41" s="776">
        <v>6.8049999999999997</v>
      </c>
      <c r="H41" s="230">
        <f>IF(G41="","",G41-G41*COMPASS!$U$33)</f>
        <v>6.8049999999999997</v>
      </c>
    </row>
    <row r="42" spans="1:8">
      <c r="A42" s="798" t="s">
        <v>8255</v>
      </c>
      <c r="B42" s="805" t="s">
        <v>216</v>
      </c>
      <c r="C42" s="803">
        <v>107952442</v>
      </c>
      <c r="D42" s="803" t="s">
        <v>8256</v>
      </c>
      <c r="E42" s="826">
        <v>25</v>
      </c>
      <c r="F42" s="827"/>
      <c r="G42" s="776">
        <v>11.040000000000001</v>
      </c>
      <c r="H42" s="230">
        <f>IF(G42="","",G42-G42*COMPASS!$U$33)</f>
        <v>11.040000000000001</v>
      </c>
    </row>
    <row r="43" spans="1:8">
      <c r="A43" s="798" t="s">
        <v>8257</v>
      </c>
      <c r="B43" s="805" t="s">
        <v>216</v>
      </c>
      <c r="C43" s="803">
        <v>107431546</v>
      </c>
      <c r="D43" s="803" t="s">
        <v>8258</v>
      </c>
      <c r="E43" s="826">
        <v>20</v>
      </c>
      <c r="F43" s="827"/>
      <c r="G43" s="776">
        <v>22.725000000000001</v>
      </c>
      <c r="H43" s="230">
        <f>IF(G43="","",G43-G43*COMPASS!$U$33)</f>
        <v>22.725000000000001</v>
      </c>
    </row>
    <row r="44" spans="1:8">
      <c r="A44" s="798" t="s">
        <v>5986</v>
      </c>
      <c r="B44" s="805" t="s">
        <v>571</v>
      </c>
      <c r="C44" s="803">
        <v>107984015</v>
      </c>
      <c r="D44" s="803" t="s">
        <v>7746</v>
      </c>
      <c r="E44" s="826">
        <v>1</v>
      </c>
      <c r="F44" s="827"/>
      <c r="G44" s="776">
        <v>6.1529999999999996</v>
      </c>
      <c r="H44" s="230">
        <f>IF(G44="","",G44-G44*COMPASS!$U$33)</f>
        <v>6.1529999999999996</v>
      </c>
    </row>
    <row r="45" spans="1:8">
      <c r="A45" s="798" t="s">
        <v>5987</v>
      </c>
      <c r="B45" s="805" t="s">
        <v>216</v>
      </c>
      <c r="C45" s="803">
        <v>107952459</v>
      </c>
      <c r="D45" s="803" t="s">
        <v>7747</v>
      </c>
      <c r="E45" s="826">
        <v>25</v>
      </c>
      <c r="F45" s="827"/>
      <c r="G45" s="776">
        <v>11.024999999999999</v>
      </c>
      <c r="H45" s="230">
        <f>IF(G45="","",G45-G45*COMPASS!$U$33)</f>
        <v>11.024999999999999</v>
      </c>
    </row>
    <row r="46" spans="1:8">
      <c r="A46" s="798" t="s">
        <v>8026</v>
      </c>
      <c r="B46" s="805" t="s">
        <v>216</v>
      </c>
      <c r="C46" s="803">
        <v>107431538</v>
      </c>
      <c r="D46" s="803" t="s">
        <v>8011</v>
      </c>
      <c r="E46" s="826">
        <v>1</v>
      </c>
      <c r="F46" s="827"/>
      <c r="G46" s="776">
        <v>22.725000000000001</v>
      </c>
      <c r="H46" s="230">
        <f>IF(G46="","",G46-G46*COMPASS!$U$33)</f>
        <v>22.725000000000001</v>
      </c>
    </row>
    <row r="47" spans="1:8">
      <c r="A47" s="806" t="s">
        <v>3360</v>
      </c>
      <c r="B47" s="813"/>
      <c r="C47" s="811"/>
      <c r="D47" s="810"/>
      <c r="E47" s="814"/>
      <c r="F47" s="814"/>
      <c r="G47" s="815"/>
      <c r="H47" s="230" t="str">
        <f>IF(G47="","",G47-G47*COMPASS!$U$33)</f>
        <v/>
      </c>
    </row>
    <row r="48" spans="1:8">
      <c r="A48" s="806" t="s">
        <v>3361</v>
      </c>
      <c r="B48" s="813"/>
      <c r="C48" s="811"/>
      <c r="D48" s="810"/>
      <c r="E48" s="814"/>
      <c r="F48" s="814"/>
      <c r="G48" s="815"/>
      <c r="H48" s="230" t="str">
        <f>IF(G48="","",G48-G48*COMPASS!$U$33)</f>
        <v/>
      </c>
    </row>
    <row r="49" spans="1:8">
      <c r="A49" s="798" t="s">
        <v>5991</v>
      </c>
      <c r="B49" s="805" t="s">
        <v>467</v>
      </c>
      <c r="C49" s="803">
        <v>760240767</v>
      </c>
      <c r="D49" s="803" t="s">
        <v>5900</v>
      </c>
      <c r="E49" s="826">
        <v>305</v>
      </c>
      <c r="F49" s="827"/>
      <c r="G49" s="776">
        <v>3.1942622950819675</v>
      </c>
      <c r="H49" s="230">
        <f>IF(G49="","",G49-G49*COMPASS!$U$33)</f>
        <v>3.1942622950819675</v>
      </c>
    </row>
    <row r="50" spans="1:8">
      <c r="A50" s="798" t="s">
        <v>5992</v>
      </c>
      <c r="B50" s="805" t="s">
        <v>571</v>
      </c>
      <c r="C50" s="803">
        <v>760240843</v>
      </c>
      <c r="D50" s="803" t="s">
        <v>5901</v>
      </c>
      <c r="E50" s="826">
        <v>305</v>
      </c>
      <c r="F50" s="827"/>
      <c r="G50" s="776">
        <v>3.1899344262295082</v>
      </c>
      <c r="H50" s="230">
        <f>IF(G50="","",G50-G50*COMPASS!$U$33)</f>
        <v>3.1899344262295082</v>
      </c>
    </row>
    <row r="51" spans="1:8">
      <c r="A51" s="798" t="s">
        <v>5993</v>
      </c>
      <c r="B51" s="805" t="s">
        <v>216</v>
      </c>
      <c r="C51" s="803">
        <v>760107318</v>
      </c>
      <c r="D51" s="803" t="s">
        <v>4462</v>
      </c>
      <c r="E51" s="826">
        <v>4880</v>
      </c>
      <c r="F51" s="827"/>
      <c r="G51" s="776">
        <v>2.6618360655737705</v>
      </c>
      <c r="H51" s="230">
        <f>IF(G51="","",G51-G51*COMPASS!$U$33)</f>
        <v>2.6618360655737705</v>
      </c>
    </row>
    <row r="52" spans="1:8">
      <c r="A52" s="798" t="s">
        <v>5994</v>
      </c>
      <c r="B52" s="805" t="s">
        <v>216</v>
      </c>
      <c r="C52" s="803">
        <v>760106054</v>
      </c>
      <c r="D52" s="803" t="s">
        <v>5902</v>
      </c>
      <c r="E52" s="826">
        <v>7320</v>
      </c>
      <c r="F52" s="827"/>
      <c r="G52" s="776">
        <v>2.7416557377049182</v>
      </c>
      <c r="H52" s="230">
        <f>IF(G52="","",G52-G52*COMPASS!$U$33)</f>
        <v>2.7416557377049182</v>
      </c>
    </row>
    <row r="53" spans="1:8">
      <c r="A53" s="806" t="s">
        <v>3362</v>
      </c>
      <c r="B53" s="813"/>
      <c r="C53" s="811"/>
      <c r="D53" s="810"/>
      <c r="E53" s="814"/>
      <c r="F53" s="814"/>
      <c r="G53" s="815"/>
      <c r="H53" s="230" t="str">
        <f>IF(G53="","",G53-G53*COMPASS!$U$33)</f>
        <v/>
      </c>
    </row>
    <row r="54" spans="1:8">
      <c r="A54" s="798" t="s">
        <v>5995</v>
      </c>
      <c r="B54" s="805" t="s">
        <v>467</v>
      </c>
      <c r="C54" s="803">
        <v>760152587</v>
      </c>
      <c r="D54" s="803" t="s">
        <v>6996</v>
      </c>
      <c r="E54" s="826">
        <v>1</v>
      </c>
      <c r="F54" s="827"/>
      <c r="G54" s="776">
        <v>911.59500000000003</v>
      </c>
      <c r="H54" s="230">
        <f>IF(G54="","",G54-G54*COMPASS!$U$33)</f>
        <v>911.59500000000003</v>
      </c>
    </row>
    <row r="55" spans="1:8">
      <c r="A55" s="798" t="s">
        <v>5996</v>
      </c>
      <c r="B55" s="805" t="s">
        <v>216</v>
      </c>
      <c r="C55" s="803">
        <v>760152595</v>
      </c>
      <c r="D55" s="803" t="s">
        <v>6997</v>
      </c>
      <c r="E55" s="826">
        <v>1</v>
      </c>
      <c r="F55" s="827"/>
      <c r="G55" s="776">
        <v>1727.28</v>
      </c>
      <c r="H55" s="230">
        <f>IF(G55="","",G55-G55*COMPASS!$U$33)</f>
        <v>1727.28</v>
      </c>
    </row>
    <row r="56" spans="1:8">
      <c r="A56" s="798" t="s">
        <v>5997</v>
      </c>
      <c r="B56" s="805" t="s">
        <v>216</v>
      </c>
      <c r="C56" s="803">
        <v>760151324</v>
      </c>
      <c r="D56" s="803" t="s">
        <v>6998</v>
      </c>
      <c r="E56" s="826">
        <v>1</v>
      </c>
      <c r="F56" s="827"/>
      <c r="G56" s="776">
        <v>934.29</v>
      </c>
      <c r="H56" s="230">
        <f>IF(G56="","",G56-G56*COMPASS!$U$33)</f>
        <v>934.29</v>
      </c>
    </row>
    <row r="57" spans="1:8">
      <c r="A57" s="798" t="s">
        <v>5998</v>
      </c>
      <c r="B57" s="805" t="s">
        <v>216</v>
      </c>
      <c r="C57" s="803">
        <v>760151779</v>
      </c>
      <c r="D57" s="803" t="s">
        <v>6999</v>
      </c>
      <c r="E57" s="826">
        <v>1</v>
      </c>
      <c r="F57" s="827"/>
      <c r="G57" s="776">
        <v>1662.72</v>
      </c>
      <c r="H57" s="230">
        <f>IF(G57="","",G57-G57*COMPASS!$U$33)</f>
        <v>1662.72</v>
      </c>
    </row>
    <row r="58" spans="1:8">
      <c r="A58" s="798" t="s">
        <v>8433</v>
      </c>
      <c r="B58" s="805" t="s">
        <v>216</v>
      </c>
      <c r="C58" s="803">
        <v>760102251</v>
      </c>
      <c r="D58" s="803" t="s">
        <v>8429</v>
      </c>
      <c r="E58" s="826">
        <v>1</v>
      </c>
      <c r="F58" s="827"/>
      <c r="G58" s="776">
        <v>898.66499999999996</v>
      </c>
      <c r="H58" s="230">
        <f>IF(G58="","",G58-G58*COMPASS!$U$33)</f>
        <v>898.66499999999996</v>
      </c>
    </row>
    <row r="59" spans="1:8">
      <c r="A59" s="798" t="s">
        <v>5999</v>
      </c>
      <c r="B59" s="805" t="s">
        <v>216</v>
      </c>
      <c r="C59" s="803">
        <v>760151183</v>
      </c>
      <c r="D59" s="803" t="s">
        <v>4463</v>
      </c>
      <c r="E59" s="826">
        <v>1</v>
      </c>
      <c r="F59" s="827"/>
      <c r="G59" s="776">
        <v>190.155</v>
      </c>
      <c r="H59" s="230">
        <f>IF(G59="","",G59-G59*COMPASS!$U$33)</f>
        <v>190.155</v>
      </c>
    </row>
    <row r="60" spans="1:8">
      <c r="A60" s="806" t="s">
        <v>3363</v>
      </c>
      <c r="B60" s="813"/>
      <c r="C60" s="811"/>
      <c r="D60" s="810"/>
      <c r="E60" s="814"/>
      <c r="F60" s="814"/>
      <c r="G60" s="815"/>
      <c r="H60" s="230" t="str">
        <f>IF(G60="","",G60-G60*COMPASS!$U$33)</f>
        <v/>
      </c>
    </row>
    <row r="61" spans="1:8">
      <c r="A61" s="798" t="s">
        <v>6000</v>
      </c>
      <c r="B61" s="805" t="s">
        <v>467</v>
      </c>
      <c r="C61" s="803">
        <v>760092361</v>
      </c>
      <c r="D61" s="803" t="s">
        <v>4464</v>
      </c>
      <c r="E61" s="826">
        <v>1</v>
      </c>
      <c r="F61" s="827"/>
      <c r="G61" s="776">
        <v>28.545000000000002</v>
      </c>
      <c r="H61" s="230">
        <f>IF(G61="","",G61-G61*COMPASS!$U$33)</f>
        <v>28.545000000000002</v>
      </c>
    </row>
    <row r="62" spans="1:8">
      <c r="A62" s="798" t="s">
        <v>6001</v>
      </c>
      <c r="B62" s="805" t="s">
        <v>467</v>
      </c>
      <c r="C62" s="803">
        <v>760092429</v>
      </c>
      <c r="D62" s="803" t="s">
        <v>4465</v>
      </c>
      <c r="E62" s="826">
        <v>1</v>
      </c>
      <c r="F62" s="827"/>
      <c r="G62" s="776">
        <v>28.545000000000002</v>
      </c>
      <c r="H62" s="230">
        <f>IF(G62="","",G62-G62*COMPASS!$U$33)</f>
        <v>28.545000000000002</v>
      </c>
    </row>
    <row r="63" spans="1:8">
      <c r="A63" s="798" t="s">
        <v>6002</v>
      </c>
      <c r="B63" s="805" t="s">
        <v>216</v>
      </c>
      <c r="C63" s="803">
        <v>760092411</v>
      </c>
      <c r="D63" s="803" t="s">
        <v>4466</v>
      </c>
      <c r="E63" s="826">
        <v>10</v>
      </c>
      <c r="F63" s="827"/>
      <c r="G63" s="776">
        <v>28.545000000000002</v>
      </c>
      <c r="H63" s="230">
        <f>IF(G63="","",G63-G63*COMPASS!$U$33)</f>
        <v>28.545000000000002</v>
      </c>
    </row>
    <row r="64" spans="1:8">
      <c r="A64" s="798" t="s">
        <v>6003</v>
      </c>
      <c r="B64" s="805" t="s">
        <v>216</v>
      </c>
      <c r="C64" s="803">
        <v>760092445</v>
      </c>
      <c r="D64" s="803" t="s">
        <v>4467</v>
      </c>
      <c r="E64" s="826">
        <v>25</v>
      </c>
      <c r="F64" s="827"/>
      <c r="G64" s="776">
        <v>28.545000000000002</v>
      </c>
      <c r="H64" s="230">
        <f>IF(G64="","",G64-G64*COMPASS!$U$33)</f>
        <v>28.545000000000002</v>
      </c>
    </row>
    <row r="65" spans="1:8">
      <c r="A65" s="798" t="s">
        <v>6004</v>
      </c>
      <c r="B65" s="805" t="s">
        <v>216</v>
      </c>
      <c r="C65" s="803">
        <v>760092403</v>
      </c>
      <c r="D65" s="803" t="s">
        <v>4468</v>
      </c>
      <c r="E65" s="826">
        <v>25</v>
      </c>
      <c r="F65" s="827"/>
      <c r="G65" s="776">
        <v>28.545000000000002</v>
      </c>
      <c r="H65" s="230">
        <f>IF(G65="","",G65-G65*COMPASS!$U$33)</f>
        <v>28.545000000000002</v>
      </c>
    </row>
    <row r="66" spans="1:8">
      <c r="A66" s="798" t="s">
        <v>6005</v>
      </c>
      <c r="B66" s="805" t="s">
        <v>216</v>
      </c>
      <c r="C66" s="803">
        <v>760092452</v>
      </c>
      <c r="D66" s="803" t="s">
        <v>4469</v>
      </c>
      <c r="E66" s="826">
        <v>25</v>
      </c>
      <c r="F66" s="827"/>
      <c r="G66" s="776">
        <v>28.545000000000002</v>
      </c>
      <c r="H66" s="230">
        <f>IF(G66="","",G66-G66*COMPASS!$U$33)</f>
        <v>28.545000000000002</v>
      </c>
    </row>
    <row r="67" spans="1:8">
      <c r="A67" s="798" t="s">
        <v>6006</v>
      </c>
      <c r="B67" s="805" t="s">
        <v>216</v>
      </c>
      <c r="C67" s="803">
        <v>760092387</v>
      </c>
      <c r="D67" s="803" t="s">
        <v>4470</v>
      </c>
      <c r="E67" s="826">
        <v>25</v>
      </c>
      <c r="F67" s="827"/>
      <c r="G67" s="776">
        <v>28.545000000000002</v>
      </c>
      <c r="H67" s="230">
        <f>IF(G67="","",G67-G67*COMPASS!$U$33)</f>
        <v>28.545000000000002</v>
      </c>
    </row>
    <row r="68" spans="1:8">
      <c r="A68" s="798" t="s">
        <v>8455</v>
      </c>
      <c r="B68" s="805" t="s">
        <v>216</v>
      </c>
      <c r="C68" s="803">
        <v>760092437</v>
      </c>
      <c r="D68" s="803" t="s">
        <v>8446</v>
      </c>
      <c r="E68" s="826">
        <v>25</v>
      </c>
      <c r="F68" s="827"/>
      <c r="G68" s="776">
        <v>28.545000000000002</v>
      </c>
      <c r="H68" s="230">
        <f>IF(G68="","",G68-G68*COMPASS!$U$33)</f>
        <v>28.545000000000002</v>
      </c>
    </row>
    <row r="69" spans="1:8">
      <c r="A69" s="806" t="s">
        <v>3364</v>
      </c>
      <c r="B69" s="813"/>
      <c r="C69" s="811"/>
      <c r="D69" s="810"/>
      <c r="E69" s="814"/>
      <c r="F69" s="814"/>
      <c r="G69" s="815"/>
      <c r="H69" s="230" t="str">
        <f>IF(G69="","",G69-G69*COMPASS!$U$33)</f>
        <v/>
      </c>
    </row>
    <row r="70" spans="1:8">
      <c r="A70" s="798" t="s">
        <v>6007</v>
      </c>
      <c r="B70" s="805" t="s">
        <v>216</v>
      </c>
      <c r="C70" s="803" t="s">
        <v>3365</v>
      </c>
      <c r="D70" s="803" t="s">
        <v>4471</v>
      </c>
      <c r="E70" s="826">
        <v>1</v>
      </c>
      <c r="F70" s="827"/>
      <c r="G70" s="776">
        <v>16.575000000000003</v>
      </c>
      <c r="H70" s="230">
        <f>IF(G70="","",G70-G70*COMPASS!$U$33)</f>
        <v>16.575000000000003</v>
      </c>
    </row>
    <row r="71" spans="1:8">
      <c r="A71" s="798" t="s">
        <v>6008</v>
      </c>
      <c r="B71" s="805" t="s">
        <v>467</v>
      </c>
      <c r="C71" s="803" t="s">
        <v>3366</v>
      </c>
      <c r="D71" s="803" t="s">
        <v>4472</v>
      </c>
      <c r="E71" s="826">
        <v>1</v>
      </c>
      <c r="F71" s="827"/>
      <c r="G71" s="776">
        <v>19.02</v>
      </c>
      <c r="H71" s="230">
        <f>IF(G71="","",G71-G71*COMPASS!$U$33)</f>
        <v>19.02</v>
      </c>
    </row>
    <row r="72" spans="1:8">
      <c r="A72" s="798" t="s">
        <v>6009</v>
      </c>
      <c r="B72" s="805" t="s">
        <v>467</v>
      </c>
      <c r="C72" s="803" t="s">
        <v>3367</v>
      </c>
      <c r="D72" s="803" t="s">
        <v>4473</v>
      </c>
      <c r="E72" s="826">
        <v>1</v>
      </c>
      <c r="F72" s="827"/>
      <c r="G72" s="776">
        <v>21.450000000000003</v>
      </c>
      <c r="H72" s="230">
        <f>IF(G72="","",G72-G72*COMPASS!$U$33)</f>
        <v>21.450000000000003</v>
      </c>
    </row>
    <row r="73" spans="1:8">
      <c r="A73" s="798" t="s">
        <v>6010</v>
      </c>
      <c r="B73" s="805" t="s">
        <v>467</v>
      </c>
      <c r="C73" s="803" t="s">
        <v>3368</v>
      </c>
      <c r="D73" s="803" t="s">
        <v>4474</v>
      </c>
      <c r="E73" s="826">
        <v>1</v>
      </c>
      <c r="F73" s="827"/>
      <c r="G73" s="776">
        <v>25.035000000000004</v>
      </c>
      <c r="H73" s="230">
        <f>IF(G73="","",G73-G73*COMPASS!$U$33)</f>
        <v>25.035000000000004</v>
      </c>
    </row>
    <row r="74" spans="1:8">
      <c r="A74" s="798" t="s">
        <v>6011</v>
      </c>
      <c r="B74" s="805" t="s">
        <v>467</v>
      </c>
      <c r="C74" s="803" t="s">
        <v>4308</v>
      </c>
      <c r="D74" s="803" t="s">
        <v>4475</v>
      </c>
      <c r="E74" s="826">
        <v>1</v>
      </c>
      <c r="F74" s="827"/>
      <c r="G74" s="776">
        <v>32.384999999999998</v>
      </c>
      <c r="H74" s="230">
        <f>IF(G74="","",G74-G74*COMPASS!$U$33)</f>
        <v>32.384999999999998</v>
      </c>
    </row>
    <row r="75" spans="1:8">
      <c r="A75" s="798" t="s">
        <v>6012</v>
      </c>
      <c r="B75" s="805" t="s">
        <v>216</v>
      </c>
      <c r="C75" s="803" t="s">
        <v>3369</v>
      </c>
      <c r="D75" s="803" t="s">
        <v>4476</v>
      </c>
      <c r="E75" s="826">
        <v>1</v>
      </c>
      <c r="F75" s="827"/>
      <c r="G75" s="776">
        <v>37.244999999999997</v>
      </c>
      <c r="H75" s="230">
        <f>IF(G75="","",G75-G75*COMPASS!$U$33)</f>
        <v>37.244999999999997</v>
      </c>
    </row>
    <row r="76" spans="1:8">
      <c r="A76" s="798" t="s">
        <v>6013</v>
      </c>
      <c r="B76" s="805" t="s">
        <v>216</v>
      </c>
      <c r="C76" s="803" t="s">
        <v>4309</v>
      </c>
      <c r="D76" s="803" t="s">
        <v>4477</v>
      </c>
      <c r="E76" s="826">
        <v>1</v>
      </c>
      <c r="F76" s="827"/>
      <c r="G76" s="776">
        <v>16.59</v>
      </c>
      <c r="H76" s="230">
        <f>IF(G76="","",G76-G76*COMPASS!$U$33)</f>
        <v>16.59</v>
      </c>
    </row>
    <row r="77" spans="1:8">
      <c r="A77" s="798" t="s">
        <v>6014</v>
      </c>
      <c r="B77" s="805" t="s">
        <v>216</v>
      </c>
      <c r="C77" s="803" t="s">
        <v>4205</v>
      </c>
      <c r="D77" s="803" t="s">
        <v>4478</v>
      </c>
      <c r="E77" s="826">
        <v>1</v>
      </c>
      <c r="F77" s="827"/>
      <c r="G77" s="776">
        <v>18.990000000000002</v>
      </c>
      <c r="H77" s="230">
        <f>IF(G77="","",G77-G77*COMPASS!$U$33)</f>
        <v>18.990000000000002</v>
      </c>
    </row>
    <row r="78" spans="1:8">
      <c r="A78" s="798" t="s">
        <v>6015</v>
      </c>
      <c r="B78" s="805" t="s">
        <v>216</v>
      </c>
      <c r="C78" s="803" t="s">
        <v>4206</v>
      </c>
      <c r="D78" s="803" t="s">
        <v>4479</v>
      </c>
      <c r="E78" s="826">
        <v>1</v>
      </c>
      <c r="F78" s="827"/>
      <c r="G78" s="776">
        <v>21.405000000000001</v>
      </c>
      <c r="H78" s="230">
        <f>IF(G78="","",G78-G78*COMPASS!$U$33)</f>
        <v>21.405000000000001</v>
      </c>
    </row>
    <row r="79" spans="1:8">
      <c r="A79" s="798" t="s">
        <v>6016</v>
      </c>
      <c r="B79" s="805" t="s">
        <v>216</v>
      </c>
      <c r="C79" s="803" t="s">
        <v>4207</v>
      </c>
      <c r="D79" s="803" t="s">
        <v>4480</v>
      </c>
      <c r="E79" s="826">
        <v>1</v>
      </c>
      <c r="F79" s="827"/>
      <c r="G79" s="776">
        <v>25.035000000000004</v>
      </c>
      <c r="H79" s="230">
        <f>IF(G79="","",G79-G79*COMPASS!$U$33)</f>
        <v>25.035000000000004</v>
      </c>
    </row>
    <row r="80" spans="1:8">
      <c r="A80" s="798" t="s">
        <v>6017</v>
      </c>
      <c r="B80" s="805" t="s">
        <v>216</v>
      </c>
      <c r="C80" s="803" t="s">
        <v>4310</v>
      </c>
      <c r="D80" s="803" t="s">
        <v>4481</v>
      </c>
      <c r="E80" s="826">
        <v>1</v>
      </c>
      <c r="F80" s="827"/>
      <c r="G80" s="776">
        <v>32.384999999999998</v>
      </c>
      <c r="H80" s="230">
        <f>IF(G80="","",G80-G80*COMPASS!$U$33)</f>
        <v>32.384999999999998</v>
      </c>
    </row>
    <row r="81" spans="1:8">
      <c r="A81" s="798" t="s">
        <v>6018</v>
      </c>
      <c r="B81" s="805" t="s">
        <v>216</v>
      </c>
      <c r="C81" s="803" t="s">
        <v>4208</v>
      </c>
      <c r="D81" s="803" t="s">
        <v>4482</v>
      </c>
      <c r="E81" s="826">
        <v>1</v>
      </c>
      <c r="F81" s="827"/>
      <c r="G81" s="776">
        <v>37.244999999999997</v>
      </c>
      <c r="H81" s="230">
        <f>IF(G81="","",G81-G81*COMPASS!$U$33)</f>
        <v>37.244999999999997</v>
      </c>
    </row>
    <row r="82" spans="1:8">
      <c r="A82" s="806" t="s">
        <v>4311</v>
      </c>
      <c r="B82" s="813"/>
      <c r="C82" s="811"/>
      <c r="D82" s="810"/>
      <c r="E82" s="814"/>
      <c r="F82" s="814"/>
      <c r="G82" s="815"/>
      <c r="H82" s="230" t="str">
        <f>IF(G82="","",G82-G82*COMPASS!$U$33)</f>
        <v/>
      </c>
    </row>
    <row r="83" spans="1:8">
      <c r="A83" s="806" t="s">
        <v>10519</v>
      </c>
      <c r="B83" s="813"/>
      <c r="C83" s="811"/>
      <c r="D83" s="810"/>
      <c r="E83" s="814"/>
      <c r="F83" s="814"/>
      <c r="G83" s="815"/>
      <c r="H83" s="230" t="str">
        <f>IF(G83="","",G83-G83*COMPASS!$U$33)</f>
        <v/>
      </c>
    </row>
    <row r="84" spans="1:8">
      <c r="A84" s="798" t="s">
        <v>6019</v>
      </c>
      <c r="B84" s="805" t="s">
        <v>216</v>
      </c>
      <c r="C84" s="803">
        <v>760237886</v>
      </c>
      <c r="D84" s="803" t="s">
        <v>5988</v>
      </c>
      <c r="E84" s="826">
        <v>8235</v>
      </c>
      <c r="F84" s="827"/>
      <c r="G84" s="776">
        <v>3.3629508196721312</v>
      </c>
      <c r="H84" s="230">
        <f>IF(G84="","",G84-G84*COMPASS!$U$33)</f>
        <v>3.3629508196721312</v>
      </c>
    </row>
    <row r="85" spans="1:8">
      <c r="A85" s="798" t="s">
        <v>6020</v>
      </c>
      <c r="B85" s="805" t="s">
        <v>571</v>
      </c>
      <c r="C85" s="803">
        <v>760237885</v>
      </c>
      <c r="D85" s="803" t="s">
        <v>5989</v>
      </c>
      <c r="E85" s="826">
        <v>8235</v>
      </c>
      <c r="F85" s="827"/>
      <c r="G85" s="776">
        <v>3.3583770491803278</v>
      </c>
      <c r="H85" s="230">
        <f>IF(G85="","",G85-G85*COMPASS!$U$33)</f>
        <v>3.3583770491803278</v>
      </c>
    </row>
    <row r="86" spans="1:8">
      <c r="A86" s="798" t="s">
        <v>6021</v>
      </c>
      <c r="B86" s="805" t="s">
        <v>216</v>
      </c>
      <c r="C86" s="803">
        <v>760081323</v>
      </c>
      <c r="D86" s="803" t="s">
        <v>5990</v>
      </c>
      <c r="E86" s="826">
        <v>8235</v>
      </c>
      <c r="F86" s="827"/>
      <c r="G86" s="776">
        <v>2.8025409836065576</v>
      </c>
      <c r="H86" s="230">
        <f>IF(G86="","",G86-G86*COMPASS!$U$33)</f>
        <v>2.8025409836065576</v>
      </c>
    </row>
    <row r="87" spans="1:8">
      <c r="A87" s="798" t="s">
        <v>6022</v>
      </c>
      <c r="B87" s="805" t="s">
        <v>216</v>
      </c>
      <c r="C87" s="803">
        <v>760178129</v>
      </c>
      <c r="D87" s="803" t="s">
        <v>4483</v>
      </c>
      <c r="E87" s="826">
        <v>9150</v>
      </c>
      <c r="F87" s="827"/>
      <c r="G87" s="776">
        <v>5.0571147540983601</v>
      </c>
      <c r="H87" s="230">
        <f>IF(G87="","",G87-G87*COMPASS!$U$33)</f>
        <v>5.0571147540983601</v>
      </c>
    </row>
    <row r="88" spans="1:8">
      <c r="A88" s="806" t="s">
        <v>4312</v>
      </c>
      <c r="B88" s="813"/>
      <c r="C88" s="811"/>
      <c r="D88" s="810"/>
      <c r="E88" s="814"/>
      <c r="F88" s="814"/>
      <c r="G88" s="815"/>
      <c r="H88" s="230" t="str">
        <f>IF(G88="","",G88-G88*COMPASS!$U$33)</f>
        <v/>
      </c>
    </row>
    <row r="89" spans="1:8">
      <c r="A89" s="798" t="s">
        <v>6023</v>
      </c>
      <c r="B89" s="805" t="s">
        <v>467</v>
      </c>
      <c r="C89" s="803">
        <v>760152801</v>
      </c>
      <c r="D89" s="803" t="s">
        <v>4700</v>
      </c>
      <c r="E89" s="826">
        <v>1</v>
      </c>
      <c r="F89" s="827"/>
      <c r="G89" s="776">
        <v>30.704999999999998</v>
      </c>
      <c r="H89" s="230">
        <f>IF(G89="","",G89-G89*COMPASS!$U$33)</f>
        <v>30.704999999999998</v>
      </c>
    </row>
    <row r="90" spans="1:8">
      <c r="A90" s="798" t="s">
        <v>6024</v>
      </c>
      <c r="B90" s="805" t="s">
        <v>467</v>
      </c>
      <c r="C90" s="803">
        <v>760152827</v>
      </c>
      <c r="D90" s="803" t="s">
        <v>7852</v>
      </c>
      <c r="E90" s="826">
        <v>1</v>
      </c>
      <c r="F90" s="827"/>
      <c r="G90" s="776">
        <v>28.77</v>
      </c>
      <c r="H90" s="230">
        <f>IF(G90="","",G90-G90*COMPASS!$U$33)</f>
        <v>28.77</v>
      </c>
    </row>
    <row r="91" spans="1:8">
      <c r="A91" s="806" t="s">
        <v>4313</v>
      </c>
      <c r="B91" s="813"/>
      <c r="C91" s="811"/>
      <c r="D91" s="810"/>
      <c r="E91" s="814"/>
      <c r="F91" s="814"/>
      <c r="G91" s="815"/>
      <c r="H91" s="230" t="str">
        <f>IF(G91="","",G91-G91*COMPASS!$U$33)</f>
        <v/>
      </c>
    </row>
    <row r="92" spans="1:8">
      <c r="A92" s="798" t="s">
        <v>6025</v>
      </c>
      <c r="B92" s="805" t="s">
        <v>467</v>
      </c>
      <c r="C92" s="803">
        <v>760150144</v>
      </c>
      <c r="D92" s="803" t="s">
        <v>7000</v>
      </c>
      <c r="E92" s="826">
        <v>1</v>
      </c>
      <c r="F92" s="827"/>
      <c r="G92" s="776">
        <v>169.215</v>
      </c>
      <c r="H92" s="230">
        <f>IF(G92="","",G92-G92*COMPASS!$U$33)</f>
        <v>169.215</v>
      </c>
    </row>
    <row r="93" spans="1:8">
      <c r="A93" s="798" t="s">
        <v>6026</v>
      </c>
      <c r="B93" s="805" t="s">
        <v>216</v>
      </c>
      <c r="C93" s="803">
        <v>760151498</v>
      </c>
      <c r="D93" s="803" t="s">
        <v>7001</v>
      </c>
      <c r="E93" s="826">
        <v>1</v>
      </c>
      <c r="F93" s="827"/>
      <c r="G93" s="776">
        <v>338.41500000000002</v>
      </c>
      <c r="H93" s="230">
        <f>IF(G93="","",G93-G93*COMPASS!$U$33)</f>
        <v>338.41500000000002</v>
      </c>
    </row>
    <row r="94" spans="1:8">
      <c r="A94" s="806" t="s">
        <v>3364</v>
      </c>
      <c r="B94" s="813"/>
      <c r="C94" s="811"/>
      <c r="D94" s="810"/>
      <c r="E94" s="814"/>
      <c r="F94" s="814"/>
      <c r="G94" s="815"/>
      <c r="H94" s="230" t="str">
        <f>IF(G94="","",G94-G94*COMPASS!$U$33)</f>
        <v/>
      </c>
    </row>
    <row r="95" spans="1:8">
      <c r="A95" s="798" t="s">
        <v>6027</v>
      </c>
      <c r="B95" s="805" t="s">
        <v>216</v>
      </c>
      <c r="C95" s="803" t="s">
        <v>4701</v>
      </c>
      <c r="D95" s="803" t="s">
        <v>4702</v>
      </c>
      <c r="E95" s="826">
        <v>1</v>
      </c>
      <c r="F95" s="827"/>
      <c r="G95" s="776">
        <v>23.85</v>
      </c>
      <c r="H95" s="230">
        <f>IF(G95="","",G95-G95*COMPASS!$U$33)</f>
        <v>23.85</v>
      </c>
    </row>
    <row r="96" spans="1:8">
      <c r="A96" s="798" t="s">
        <v>6028</v>
      </c>
      <c r="B96" s="805" t="s">
        <v>216</v>
      </c>
      <c r="C96" s="803" t="s">
        <v>4703</v>
      </c>
      <c r="D96" s="803" t="s">
        <v>4704</v>
      </c>
      <c r="E96" s="826">
        <v>1</v>
      </c>
      <c r="F96" s="827"/>
      <c r="G96" s="776">
        <v>26.64</v>
      </c>
      <c r="H96" s="230">
        <f>IF(G96="","",G96-G96*COMPASS!$U$33)</f>
        <v>26.64</v>
      </c>
    </row>
    <row r="97" spans="1:8">
      <c r="A97" s="798" t="s">
        <v>6029</v>
      </c>
      <c r="B97" s="805" t="s">
        <v>216</v>
      </c>
      <c r="C97" s="803" t="s">
        <v>4705</v>
      </c>
      <c r="D97" s="803" t="s">
        <v>4706</v>
      </c>
      <c r="E97" s="826">
        <v>1</v>
      </c>
      <c r="F97" s="827"/>
      <c r="G97" s="776">
        <v>29.43</v>
      </c>
      <c r="H97" s="230">
        <f>IF(G97="","",G97-G97*COMPASS!$U$33)</f>
        <v>29.43</v>
      </c>
    </row>
    <row r="98" spans="1:8">
      <c r="A98" s="798" t="s">
        <v>6030</v>
      </c>
      <c r="B98" s="805" t="s">
        <v>216</v>
      </c>
      <c r="C98" s="803" t="s">
        <v>4707</v>
      </c>
      <c r="D98" s="803" t="s">
        <v>4708</v>
      </c>
      <c r="E98" s="826">
        <v>1</v>
      </c>
      <c r="F98" s="827"/>
      <c r="G98" s="776">
        <v>33.615000000000002</v>
      </c>
      <c r="H98" s="230">
        <f>IF(G98="","",G98-G98*COMPASS!$U$33)</f>
        <v>33.615000000000002</v>
      </c>
    </row>
    <row r="99" spans="1:8">
      <c r="A99" s="798" t="s">
        <v>6031</v>
      </c>
      <c r="B99" s="805" t="s">
        <v>216</v>
      </c>
      <c r="C99" s="803" t="s">
        <v>4709</v>
      </c>
      <c r="D99" s="803" t="s">
        <v>4710</v>
      </c>
      <c r="E99" s="826">
        <v>1</v>
      </c>
      <c r="F99" s="827"/>
      <c r="G99" s="776">
        <v>41.984999999999999</v>
      </c>
      <c r="H99" s="230">
        <f>IF(G99="","",G99-G99*COMPASS!$U$33)</f>
        <v>41.984999999999999</v>
      </c>
    </row>
    <row r="100" spans="1:8">
      <c r="A100" s="798" t="s">
        <v>6032</v>
      </c>
      <c r="B100" s="805" t="s">
        <v>216</v>
      </c>
      <c r="C100" s="803" t="s">
        <v>4711</v>
      </c>
      <c r="D100" s="803" t="s">
        <v>4712</v>
      </c>
      <c r="E100" s="826">
        <v>1</v>
      </c>
      <c r="F100" s="827"/>
      <c r="G100" s="776">
        <v>47.564999999999998</v>
      </c>
      <c r="H100" s="230">
        <f>IF(G100="","",G100-G100*COMPASS!$U$33)</f>
        <v>47.564999999999998</v>
      </c>
    </row>
    <row r="101" spans="1:8">
      <c r="A101" s="798" t="s">
        <v>6033</v>
      </c>
      <c r="B101" s="805" t="s">
        <v>216</v>
      </c>
      <c r="C101" s="803" t="s">
        <v>4713</v>
      </c>
      <c r="D101" s="803" t="s">
        <v>4714</v>
      </c>
      <c r="E101" s="826">
        <v>1</v>
      </c>
      <c r="F101" s="827"/>
      <c r="G101" s="776">
        <v>23.85</v>
      </c>
      <c r="H101" s="230">
        <f>IF(G101="","",G101-G101*COMPASS!$U$33)</f>
        <v>23.85</v>
      </c>
    </row>
    <row r="102" spans="1:8">
      <c r="A102" s="798" t="s">
        <v>6034</v>
      </c>
      <c r="B102" s="805" t="s">
        <v>216</v>
      </c>
      <c r="C102" s="803" t="s">
        <v>4715</v>
      </c>
      <c r="D102" s="803" t="s">
        <v>4716</v>
      </c>
      <c r="E102" s="826">
        <v>1</v>
      </c>
      <c r="F102" s="827"/>
      <c r="G102" s="776">
        <v>26.64</v>
      </c>
      <c r="H102" s="230">
        <f>IF(G102="","",G102-G102*COMPASS!$U$33)</f>
        <v>26.64</v>
      </c>
    </row>
    <row r="103" spans="1:8">
      <c r="A103" s="798" t="s">
        <v>6035</v>
      </c>
      <c r="B103" s="805" t="s">
        <v>216</v>
      </c>
      <c r="C103" s="803" t="s">
        <v>4717</v>
      </c>
      <c r="D103" s="803" t="s">
        <v>4718</v>
      </c>
      <c r="E103" s="826">
        <v>1</v>
      </c>
      <c r="F103" s="827"/>
      <c r="G103" s="776">
        <v>29.43</v>
      </c>
      <c r="H103" s="230">
        <f>IF(G103="","",G103-G103*COMPASS!$U$33)</f>
        <v>29.43</v>
      </c>
    </row>
    <row r="104" spans="1:8">
      <c r="A104" s="798" t="s">
        <v>6036</v>
      </c>
      <c r="B104" s="805" t="s">
        <v>216</v>
      </c>
      <c r="C104" s="803" t="s">
        <v>4719</v>
      </c>
      <c r="D104" s="803" t="s">
        <v>4720</v>
      </c>
      <c r="E104" s="826">
        <v>1</v>
      </c>
      <c r="F104" s="827"/>
      <c r="G104" s="776">
        <v>33.615000000000002</v>
      </c>
      <c r="H104" s="230">
        <f>IF(G104="","",G104-G104*COMPASS!$U$33)</f>
        <v>33.615000000000002</v>
      </c>
    </row>
    <row r="105" spans="1:8">
      <c r="A105" s="798" t="s">
        <v>6037</v>
      </c>
      <c r="B105" s="805" t="s">
        <v>216</v>
      </c>
      <c r="C105" s="803" t="s">
        <v>4721</v>
      </c>
      <c r="D105" s="803" t="s">
        <v>4722</v>
      </c>
      <c r="E105" s="826">
        <v>1</v>
      </c>
      <c r="F105" s="827"/>
      <c r="G105" s="776">
        <v>41.984999999999999</v>
      </c>
      <c r="H105" s="230">
        <f>IF(G105="","",G105-G105*COMPASS!$U$33)</f>
        <v>41.984999999999999</v>
      </c>
    </row>
    <row r="106" spans="1:8">
      <c r="A106" s="798" t="s">
        <v>6038</v>
      </c>
      <c r="B106" s="805" t="s">
        <v>216</v>
      </c>
      <c r="C106" s="803" t="s">
        <v>4723</v>
      </c>
      <c r="D106" s="803" t="s">
        <v>4724</v>
      </c>
      <c r="E106" s="826">
        <v>1</v>
      </c>
      <c r="F106" s="827"/>
      <c r="G106" s="776">
        <v>47.564999999999998</v>
      </c>
      <c r="H106" s="230">
        <f>IF(G106="","",G106-G106*COMPASS!$U$33)</f>
        <v>47.564999999999998</v>
      </c>
    </row>
    <row r="107" spans="1:8">
      <c r="A107" s="806" t="s">
        <v>3370</v>
      </c>
      <c r="B107" s="813"/>
      <c r="C107" s="811"/>
      <c r="D107" s="810"/>
      <c r="E107" s="814"/>
      <c r="F107" s="814"/>
      <c r="G107" s="815"/>
      <c r="H107" s="230" t="str">
        <f>IF(G107="","",G107-G107*COMPASS!$U$33)</f>
        <v/>
      </c>
    </row>
    <row r="108" spans="1:8">
      <c r="A108" s="806" t="s">
        <v>3371</v>
      </c>
      <c r="B108" s="813"/>
      <c r="C108" s="811"/>
      <c r="D108" s="810"/>
      <c r="E108" s="814"/>
      <c r="F108" s="814"/>
      <c r="G108" s="815"/>
      <c r="H108" s="230" t="str">
        <f>IF(G108="","",G108-G108*COMPASS!$U$33)</f>
        <v/>
      </c>
    </row>
    <row r="109" spans="1:8">
      <c r="A109" s="798" t="s">
        <v>6039</v>
      </c>
      <c r="B109" s="805" t="s">
        <v>216</v>
      </c>
      <c r="C109" s="803">
        <v>760237883</v>
      </c>
      <c r="D109" s="803" t="s">
        <v>6911</v>
      </c>
      <c r="E109" s="826">
        <v>8235</v>
      </c>
      <c r="F109" s="827"/>
      <c r="G109" s="776">
        <v>2.649</v>
      </c>
      <c r="H109" s="230">
        <f>IF(G109="","",G109-G109*COMPASS!$U$33)</f>
        <v>2.649</v>
      </c>
    </row>
    <row r="110" spans="1:8">
      <c r="A110" s="798" t="s">
        <v>6914</v>
      </c>
      <c r="B110" s="805" t="s">
        <v>216</v>
      </c>
      <c r="C110" s="803">
        <v>760241923</v>
      </c>
      <c r="D110" s="803" t="s">
        <v>6912</v>
      </c>
      <c r="E110" s="826">
        <v>10980</v>
      </c>
      <c r="F110" s="827"/>
      <c r="G110" s="776">
        <v>2.5718852459016395</v>
      </c>
      <c r="H110" s="230">
        <f>IF(G110="","",G110-G110*COMPASS!$U$33)</f>
        <v>2.5718852459016395</v>
      </c>
    </row>
    <row r="111" spans="1:8">
      <c r="A111" s="798" t="s">
        <v>6040</v>
      </c>
      <c r="B111" s="805" t="s">
        <v>571</v>
      </c>
      <c r="C111" s="803">
        <v>760237882</v>
      </c>
      <c r="D111" s="803" t="s">
        <v>6913</v>
      </c>
      <c r="E111" s="826">
        <v>305</v>
      </c>
      <c r="F111" s="827"/>
      <c r="G111" s="776">
        <v>2.6812622950819671</v>
      </c>
      <c r="H111" s="230">
        <f>IF(G111="","",G111-G111*COMPASS!$U$33)</f>
        <v>2.6812622950819671</v>
      </c>
    </row>
    <row r="112" spans="1:8">
      <c r="A112" s="798" t="s">
        <v>6915</v>
      </c>
      <c r="B112" s="805" t="s">
        <v>571</v>
      </c>
      <c r="C112" s="803">
        <v>760241924</v>
      </c>
      <c r="D112" s="803" t="s">
        <v>7002</v>
      </c>
      <c r="E112" s="826">
        <v>305</v>
      </c>
      <c r="F112" s="827"/>
      <c r="G112" s="776">
        <v>2.6031639344262292</v>
      </c>
      <c r="H112" s="230">
        <f>IF(G112="","",G112-G112*COMPASS!$U$33)</f>
        <v>2.6031639344262292</v>
      </c>
    </row>
    <row r="113" spans="1:8">
      <c r="A113" s="798" t="s">
        <v>6041</v>
      </c>
      <c r="B113" s="805" t="s">
        <v>467</v>
      </c>
      <c r="C113" s="803">
        <v>700216450</v>
      </c>
      <c r="D113" s="803" t="s">
        <v>4484</v>
      </c>
      <c r="E113" s="826">
        <v>305</v>
      </c>
      <c r="F113" s="827"/>
      <c r="G113" s="776">
        <v>2.1432786885245902</v>
      </c>
      <c r="H113" s="230">
        <f>IF(G113="","",G113-G113*COMPASS!$U$33)</f>
        <v>2.1432786885245902</v>
      </c>
    </row>
    <row r="114" spans="1:8">
      <c r="A114" s="798" t="s">
        <v>6042</v>
      </c>
      <c r="B114" s="805" t="s">
        <v>216</v>
      </c>
      <c r="C114" s="803">
        <v>760008888</v>
      </c>
      <c r="D114" s="803" t="s">
        <v>4485</v>
      </c>
      <c r="E114" s="826">
        <v>305</v>
      </c>
      <c r="F114" s="827"/>
      <c r="G114" s="776">
        <v>2.8740491803278685</v>
      </c>
      <c r="H114" s="230">
        <f>IF(G114="","",G114-G114*COMPASS!$U$33)</f>
        <v>2.8740491803278685</v>
      </c>
    </row>
    <row r="115" spans="1:8">
      <c r="A115" s="806" t="s">
        <v>3372</v>
      </c>
      <c r="B115" s="813"/>
      <c r="C115" s="811"/>
      <c r="D115" s="810"/>
      <c r="E115" s="814"/>
      <c r="F115" s="814"/>
      <c r="G115" s="815"/>
      <c r="H115" s="230" t="str">
        <f>IF(G115="","",G115-G115*COMPASS!$U$33)</f>
        <v/>
      </c>
    </row>
    <row r="116" spans="1:8">
      <c r="A116" s="798" t="s">
        <v>6043</v>
      </c>
      <c r="B116" s="805" t="s">
        <v>467</v>
      </c>
      <c r="C116" s="803">
        <v>760152561</v>
      </c>
      <c r="D116" s="803" t="s">
        <v>10520</v>
      </c>
      <c r="E116" s="826">
        <v>1</v>
      </c>
      <c r="F116" s="827"/>
      <c r="G116" s="776">
        <v>738.97499999999991</v>
      </c>
      <c r="H116" s="230">
        <f>IF(G116="","",G116-G116*COMPASS!$U$33)</f>
        <v>738.97499999999991</v>
      </c>
    </row>
    <row r="117" spans="1:8">
      <c r="A117" s="798" t="s">
        <v>6044</v>
      </c>
      <c r="B117" s="805" t="s">
        <v>216</v>
      </c>
      <c r="C117" s="803">
        <v>760152579</v>
      </c>
      <c r="D117" s="803" t="s">
        <v>10521</v>
      </c>
      <c r="E117" s="826">
        <v>1</v>
      </c>
      <c r="F117" s="827"/>
      <c r="G117" s="776">
        <v>1332.21</v>
      </c>
      <c r="H117" s="230">
        <f>IF(G117="","",G117-G117*COMPASS!$U$33)</f>
        <v>1332.21</v>
      </c>
    </row>
    <row r="118" spans="1:8">
      <c r="A118" s="798" t="s">
        <v>6045</v>
      </c>
      <c r="B118" s="805" t="s">
        <v>216</v>
      </c>
      <c r="C118" s="803">
        <v>760151308</v>
      </c>
      <c r="D118" s="803" t="s">
        <v>10522</v>
      </c>
      <c r="E118" s="826">
        <v>1</v>
      </c>
      <c r="F118" s="827"/>
      <c r="G118" s="776">
        <v>752.84999999999991</v>
      </c>
      <c r="H118" s="230">
        <f>IF(G118="","",G118-G118*COMPASS!$U$33)</f>
        <v>752.84999999999991</v>
      </c>
    </row>
    <row r="119" spans="1:8">
      <c r="A119" s="798" t="s">
        <v>6046</v>
      </c>
      <c r="B119" s="805" t="s">
        <v>216</v>
      </c>
      <c r="C119" s="803">
        <v>760151753</v>
      </c>
      <c r="D119" s="803" t="s">
        <v>10523</v>
      </c>
      <c r="E119" s="826">
        <v>1</v>
      </c>
      <c r="F119" s="827"/>
      <c r="G119" s="776">
        <v>1345.6200000000001</v>
      </c>
      <c r="H119" s="230">
        <f>IF(G119="","",G119-G119*COMPASS!$U$33)</f>
        <v>1345.6200000000001</v>
      </c>
    </row>
    <row r="120" spans="1:8">
      <c r="A120" s="798" t="s">
        <v>6047</v>
      </c>
      <c r="B120" s="805" t="s">
        <v>216</v>
      </c>
      <c r="C120" s="803">
        <v>760151167</v>
      </c>
      <c r="D120" s="803" t="s">
        <v>10524</v>
      </c>
      <c r="E120" s="826">
        <v>1</v>
      </c>
      <c r="F120" s="827"/>
      <c r="G120" s="776">
        <v>144.64500000000001</v>
      </c>
      <c r="H120" s="230">
        <f>IF(G120="","",G120-G120*COMPASS!$U$33)</f>
        <v>144.64500000000001</v>
      </c>
    </row>
    <row r="121" spans="1:8">
      <c r="A121" s="806" t="s">
        <v>3373</v>
      </c>
      <c r="B121" s="813"/>
      <c r="C121" s="811"/>
      <c r="D121" s="810"/>
      <c r="E121" s="814"/>
      <c r="F121" s="814"/>
      <c r="G121" s="815"/>
      <c r="H121" s="230" t="str">
        <f>IF(G121="","",G121-G121*COMPASS!$U$33)</f>
        <v/>
      </c>
    </row>
    <row r="122" spans="1:8">
      <c r="A122" s="798" t="s">
        <v>6048</v>
      </c>
      <c r="B122" s="805" t="s">
        <v>467</v>
      </c>
      <c r="C122" s="803">
        <v>700206725</v>
      </c>
      <c r="D122" s="803" t="s">
        <v>4486</v>
      </c>
      <c r="E122" s="826">
        <v>1</v>
      </c>
      <c r="F122" s="827"/>
      <c r="G122" s="776">
        <v>20.580000000000002</v>
      </c>
      <c r="H122" s="230">
        <f>IF(G122="","",G122-G122*COMPASS!$U$33)</f>
        <v>20.580000000000002</v>
      </c>
    </row>
    <row r="123" spans="1:8">
      <c r="A123" s="798" t="s">
        <v>6049</v>
      </c>
      <c r="B123" s="805" t="s">
        <v>467</v>
      </c>
      <c r="C123" s="803">
        <v>700206667</v>
      </c>
      <c r="D123" s="803" t="s">
        <v>4487</v>
      </c>
      <c r="E123" s="826">
        <v>1</v>
      </c>
      <c r="F123" s="827"/>
      <c r="G123" s="776">
        <v>20.580000000000002</v>
      </c>
      <c r="H123" s="230">
        <f>IF(G123="","",G123-G123*COMPASS!$U$33)</f>
        <v>20.580000000000002</v>
      </c>
    </row>
    <row r="124" spans="1:8">
      <c r="A124" s="798" t="s">
        <v>6050</v>
      </c>
      <c r="B124" s="805" t="s">
        <v>467</v>
      </c>
      <c r="C124" s="803">
        <v>700206717</v>
      </c>
      <c r="D124" s="803" t="s">
        <v>4488</v>
      </c>
      <c r="E124" s="826">
        <v>1</v>
      </c>
      <c r="F124" s="827"/>
      <c r="G124" s="776">
        <v>20.580000000000002</v>
      </c>
      <c r="H124" s="230">
        <f>IF(G124="","",G124-G124*COMPASS!$U$33)</f>
        <v>20.580000000000002</v>
      </c>
    </row>
    <row r="125" spans="1:8">
      <c r="A125" s="798" t="s">
        <v>6051</v>
      </c>
      <c r="B125" s="805" t="s">
        <v>216</v>
      </c>
      <c r="C125" s="803">
        <v>700206741</v>
      </c>
      <c r="D125" s="803" t="s">
        <v>4489</v>
      </c>
      <c r="E125" s="826">
        <v>25</v>
      </c>
      <c r="F125" s="827"/>
      <c r="G125" s="776">
        <v>20.580000000000002</v>
      </c>
      <c r="H125" s="230">
        <f>IF(G125="","",G125-G125*COMPASS!$U$33)</f>
        <v>20.580000000000002</v>
      </c>
    </row>
    <row r="126" spans="1:8">
      <c r="A126" s="798" t="s">
        <v>6052</v>
      </c>
      <c r="B126" s="805" t="s">
        <v>216</v>
      </c>
      <c r="C126" s="803">
        <v>700206709</v>
      </c>
      <c r="D126" s="803" t="s">
        <v>4490</v>
      </c>
      <c r="E126" s="826">
        <v>25</v>
      </c>
      <c r="F126" s="827"/>
      <c r="G126" s="776">
        <v>20.580000000000002</v>
      </c>
      <c r="H126" s="230">
        <f>IF(G126="","",G126-G126*COMPASS!$U$33)</f>
        <v>20.580000000000002</v>
      </c>
    </row>
    <row r="127" spans="1:8">
      <c r="A127" s="798" t="s">
        <v>6053</v>
      </c>
      <c r="B127" s="805" t="s">
        <v>216</v>
      </c>
      <c r="C127" s="803">
        <v>700206758</v>
      </c>
      <c r="D127" s="803" t="s">
        <v>4491</v>
      </c>
      <c r="E127" s="826">
        <v>25</v>
      </c>
      <c r="F127" s="827"/>
      <c r="G127" s="776">
        <v>20.580000000000002</v>
      </c>
      <c r="H127" s="230">
        <f>IF(G127="","",G127-G127*COMPASS!$U$33)</f>
        <v>20.580000000000002</v>
      </c>
    </row>
    <row r="128" spans="1:8">
      <c r="A128" s="798" t="s">
        <v>6054</v>
      </c>
      <c r="B128" s="805" t="s">
        <v>216</v>
      </c>
      <c r="C128" s="803">
        <v>700206691</v>
      </c>
      <c r="D128" s="803" t="s">
        <v>4492</v>
      </c>
      <c r="E128" s="826">
        <v>25</v>
      </c>
      <c r="F128" s="827"/>
      <c r="G128" s="776">
        <v>20.580000000000002</v>
      </c>
      <c r="H128" s="230">
        <f>IF(G128="","",G128-G128*COMPASS!$U$33)</f>
        <v>20.580000000000002</v>
      </c>
    </row>
    <row r="129" spans="1:8">
      <c r="A129" s="806" t="s">
        <v>3374</v>
      </c>
      <c r="B129" s="813"/>
      <c r="C129" s="811"/>
      <c r="D129" s="810"/>
      <c r="E129" s="814"/>
      <c r="F129" s="814"/>
      <c r="G129" s="815"/>
      <c r="H129" s="230" t="str">
        <f>IF(G129="","",G129-G129*COMPASS!$U$33)</f>
        <v/>
      </c>
    </row>
    <row r="130" spans="1:8">
      <c r="A130" s="798" t="s">
        <v>6055</v>
      </c>
      <c r="B130" s="805" t="s">
        <v>467</v>
      </c>
      <c r="C130" s="803" t="s">
        <v>3375</v>
      </c>
      <c r="D130" s="803" t="s">
        <v>4493</v>
      </c>
      <c r="E130" s="826">
        <v>1</v>
      </c>
      <c r="F130" s="827"/>
      <c r="G130" s="776">
        <v>13.53</v>
      </c>
      <c r="H130" s="230">
        <f>IF(G130="","",G130-G130*COMPASS!$U$33)</f>
        <v>13.53</v>
      </c>
    </row>
    <row r="131" spans="1:8">
      <c r="A131" s="798" t="s">
        <v>6056</v>
      </c>
      <c r="B131" s="805" t="s">
        <v>467</v>
      </c>
      <c r="C131" s="803" t="s">
        <v>3446</v>
      </c>
      <c r="D131" s="803" t="s">
        <v>4494</v>
      </c>
      <c r="E131" s="826">
        <v>1</v>
      </c>
      <c r="F131" s="827"/>
      <c r="G131" s="776">
        <v>15.330000000000002</v>
      </c>
      <c r="H131" s="230">
        <f>IF(G131="","",G131-G131*COMPASS!$U$33)</f>
        <v>15.330000000000002</v>
      </c>
    </row>
    <row r="132" spans="1:8">
      <c r="A132" s="798" t="s">
        <v>6057</v>
      </c>
      <c r="B132" s="805" t="s">
        <v>467</v>
      </c>
      <c r="C132" s="803" t="s">
        <v>3447</v>
      </c>
      <c r="D132" s="803" t="s">
        <v>4495</v>
      </c>
      <c r="E132" s="826">
        <v>1</v>
      </c>
      <c r="F132" s="827"/>
      <c r="G132" s="776">
        <v>17.13</v>
      </c>
      <c r="H132" s="230">
        <f>IF(G132="","",G132-G132*COMPASS!$U$33)</f>
        <v>17.13</v>
      </c>
    </row>
    <row r="133" spans="1:8">
      <c r="A133" s="798" t="s">
        <v>6058</v>
      </c>
      <c r="B133" s="805" t="s">
        <v>467</v>
      </c>
      <c r="C133" s="803" t="s">
        <v>3448</v>
      </c>
      <c r="D133" s="803" t="s">
        <v>4496</v>
      </c>
      <c r="E133" s="826">
        <v>1</v>
      </c>
      <c r="F133" s="827"/>
      <c r="G133" s="776">
        <v>19.830000000000002</v>
      </c>
      <c r="H133" s="230">
        <f>IF(G133="","",G133-G133*COMPASS!$U$33)</f>
        <v>19.830000000000002</v>
      </c>
    </row>
    <row r="134" spans="1:8">
      <c r="A134" s="798" t="s">
        <v>6059</v>
      </c>
      <c r="B134" s="805" t="s">
        <v>216</v>
      </c>
      <c r="C134" s="803" t="s">
        <v>4314</v>
      </c>
      <c r="D134" s="803" t="s">
        <v>4497</v>
      </c>
      <c r="E134" s="826">
        <v>1</v>
      </c>
      <c r="F134" s="827"/>
      <c r="G134" s="776">
        <v>25.23</v>
      </c>
      <c r="H134" s="230">
        <f>IF(G134="","",G134-G134*COMPASS!$U$33)</f>
        <v>25.23</v>
      </c>
    </row>
    <row r="135" spans="1:8">
      <c r="A135" s="798" t="s">
        <v>6060</v>
      </c>
      <c r="B135" s="805" t="s">
        <v>216</v>
      </c>
      <c r="C135" s="803" t="s">
        <v>3449</v>
      </c>
      <c r="D135" s="803" t="s">
        <v>4498</v>
      </c>
      <c r="E135" s="826">
        <v>1</v>
      </c>
      <c r="F135" s="827"/>
      <c r="G135" s="776">
        <v>28.83</v>
      </c>
      <c r="H135" s="230">
        <f>IF(G135="","",G135-G135*COMPASS!$U$33)</f>
        <v>28.83</v>
      </c>
    </row>
    <row r="136" spans="1:8">
      <c r="A136" s="798" t="s">
        <v>6061</v>
      </c>
      <c r="B136" s="805" t="s">
        <v>467</v>
      </c>
      <c r="C136" s="803" t="s">
        <v>4209</v>
      </c>
      <c r="D136" s="803" t="s">
        <v>4499</v>
      </c>
      <c r="E136" s="826">
        <v>1</v>
      </c>
      <c r="F136" s="827"/>
      <c r="G136" s="776">
        <v>13.515000000000001</v>
      </c>
      <c r="H136" s="230">
        <f>IF(G136="","",G136-G136*COMPASS!$U$33)</f>
        <v>13.515000000000001</v>
      </c>
    </row>
    <row r="137" spans="1:8">
      <c r="A137" s="798" t="s">
        <v>6062</v>
      </c>
      <c r="B137" s="805" t="s">
        <v>467</v>
      </c>
      <c r="C137" s="803" t="s">
        <v>4210</v>
      </c>
      <c r="D137" s="803" t="s">
        <v>4500</v>
      </c>
      <c r="E137" s="826">
        <v>1</v>
      </c>
      <c r="F137" s="827"/>
      <c r="G137" s="776">
        <v>15.330000000000002</v>
      </c>
      <c r="H137" s="230">
        <f>IF(G137="","",G137-G137*COMPASS!$U$33)</f>
        <v>15.330000000000002</v>
      </c>
    </row>
    <row r="138" spans="1:8">
      <c r="A138" s="798" t="s">
        <v>6063</v>
      </c>
      <c r="B138" s="805" t="s">
        <v>467</v>
      </c>
      <c r="C138" s="803" t="s">
        <v>4211</v>
      </c>
      <c r="D138" s="803" t="s">
        <v>4501</v>
      </c>
      <c r="E138" s="826">
        <v>1</v>
      </c>
      <c r="F138" s="827"/>
      <c r="G138" s="776">
        <v>17.13</v>
      </c>
      <c r="H138" s="230">
        <f>IF(G138="","",G138-G138*COMPASS!$U$33)</f>
        <v>17.13</v>
      </c>
    </row>
    <row r="139" spans="1:8">
      <c r="A139" s="798" t="s">
        <v>6064</v>
      </c>
      <c r="B139" s="805" t="s">
        <v>467</v>
      </c>
      <c r="C139" s="803" t="s">
        <v>4212</v>
      </c>
      <c r="D139" s="803" t="s">
        <v>4502</v>
      </c>
      <c r="E139" s="826">
        <v>1</v>
      </c>
      <c r="F139" s="827"/>
      <c r="G139" s="776">
        <v>19.77</v>
      </c>
      <c r="H139" s="230">
        <f>IF(G139="","",G139-G139*COMPASS!$U$33)</f>
        <v>19.77</v>
      </c>
    </row>
    <row r="140" spans="1:8">
      <c r="A140" s="798" t="s">
        <v>8447</v>
      </c>
      <c r="B140" s="805" t="s">
        <v>216</v>
      </c>
      <c r="C140" s="803" t="s">
        <v>8448</v>
      </c>
      <c r="D140" s="803" t="s">
        <v>8449</v>
      </c>
      <c r="E140" s="826">
        <v>1</v>
      </c>
      <c r="F140" s="827"/>
      <c r="G140" s="776">
        <v>24.33</v>
      </c>
      <c r="H140" s="230">
        <f>IF(G140="","",G140-G140*COMPASS!$U$33)</f>
        <v>24.33</v>
      </c>
    </row>
    <row r="141" spans="1:8">
      <c r="A141" s="798" t="s">
        <v>6065</v>
      </c>
      <c r="B141" s="805" t="s">
        <v>467</v>
      </c>
      <c r="C141" s="803" t="s">
        <v>4315</v>
      </c>
      <c r="D141" s="803" t="s">
        <v>4503</v>
      </c>
      <c r="E141" s="826">
        <v>1</v>
      </c>
      <c r="F141" s="827"/>
      <c r="G141" s="776">
        <v>25.23</v>
      </c>
      <c r="H141" s="230">
        <f>IF(G141="","",G141-G141*COMPASS!$U$33)</f>
        <v>25.23</v>
      </c>
    </row>
    <row r="142" spans="1:8">
      <c r="A142" s="798" t="s">
        <v>7003</v>
      </c>
      <c r="B142" s="805" t="s">
        <v>216</v>
      </c>
      <c r="C142" s="803" t="s">
        <v>7004</v>
      </c>
      <c r="D142" s="803" t="s">
        <v>4504</v>
      </c>
      <c r="E142" s="826">
        <v>1</v>
      </c>
      <c r="F142" s="827"/>
      <c r="G142" s="776">
        <v>28.83</v>
      </c>
      <c r="H142" s="230">
        <f>IF(G142="","",G142-G142*COMPASS!$U$33)</f>
        <v>28.83</v>
      </c>
    </row>
    <row r="143" spans="1:8">
      <c r="A143" s="806" t="s">
        <v>7005</v>
      </c>
      <c r="B143" s="813"/>
      <c r="C143" s="811"/>
      <c r="D143" s="810"/>
      <c r="E143" s="814"/>
      <c r="F143" s="814"/>
      <c r="G143" s="1191"/>
      <c r="H143" s="230" t="str">
        <f>IF(G143="","",G143-G143*COMPASS!$U$33)</f>
        <v/>
      </c>
    </row>
    <row r="144" spans="1:8">
      <c r="A144" s="816" t="s">
        <v>8012</v>
      </c>
      <c r="B144" s="805" t="s">
        <v>216</v>
      </c>
      <c r="C144" s="803" t="s">
        <v>10525</v>
      </c>
      <c r="D144" s="803" t="s">
        <v>8259</v>
      </c>
      <c r="E144" s="826">
        <v>1</v>
      </c>
      <c r="F144" s="817"/>
      <c r="G144" s="776">
        <v>31.5</v>
      </c>
      <c r="H144" s="230">
        <f>IF(G144="","",G144-G144*COMPASS!$U$33)</f>
        <v>31.5</v>
      </c>
    </row>
    <row r="145" spans="1:8">
      <c r="A145" s="816" t="s">
        <v>8013</v>
      </c>
      <c r="B145" s="805" t="s">
        <v>216</v>
      </c>
      <c r="C145" s="803" t="s">
        <v>10526</v>
      </c>
      <c r="D145" s="803" t="s">
        <v>8260</v>
      </c>
      <c r="E145" s="826">
        <v>1</v>
      </c>
      <c r="F145" s="817"/>
      <c r="G145" s="776">
        <v>37.994999999999997</v>
      </c>
      <c r="H145" s="230">
        <f>IF(G145="","",G145-G145*COMPASS!$U$33)</f>
        <v>37.994999999999997</v>
      </c>
    </row>
    <row r="146" spans="1:8">
      <c r="A146" s="806" t="s">
        <v>8430</v>
      </c>
      <c r="B146" s="813"/>
      <c r="C146" s="811"/>
      <c r="D146" s="810"/>
      <c r="E146" s="814"/>
      <c r="F146" s="814"/>
      <c r="G146" s="815"/>
      <c r="H146" s="230" t="str">
        <f>IF(G146="","",G146-G146*COMPASS!$U$33)</f>
        <v/>
      </c>
    </row>
    <row r="147" spans="1:8">
      <c r="A147" s="798" t="s">
        <v>6066</v>
      </c>
      <c r="B147" s="805" t="s">
        <v>467</v>
      </c>
      <c r="C147" s="803">
        <v>760184507</v>
      </c>
      <c r="D147" s="803" t="s">
        <v>10115</v>
      </c>
      <c r="E147" s="826">
        <v>1</v>
      </c>
      <c r="F147" s="827"/>
      <c r="G147" s="776">
        <v>62.685000000000002</v>
      </c>
      <c r="H147" s="230">
        <f>IF(G147="","",G147-G147*COMPASS!$U$33)</f>
        <v>62.685000000000002</v>
      </c>
    </row>
    <row r="148" spans="1:8">
      <c r="A148" s="798" t="s">
        <v>8434</v>
      </c>
      <c r="B148" s="805" t="s">
        <v>216</v>
      </c>
      <c r="C148" s="803">
        <v>760207274</v>
      </c>
      <c r="D148" s="803" t="s">
        <v>10116</v>
      </c>
      <c r="E148" s="826">
        <v>1</v>
      </c>
      <c r="F148" s="827"/>
      <c r="G148" s="776">
        <v>56.594999999999999</v>
      </c>
      <c r="H148" s="230">
        <f>IF(G148="","",G148-G148*COMPASS!$U$33)</f>
        <v>56.594999999999999</v>
      </c>
    </row>
    <row r="149" spans="1:8">
      <c r="A149" s="806" t="s">
        <v>3377</v>
      </c>
      <c r="B149" s="813"/>
      <c r="C149" s="811"/>
      <c r="D149" s="810"/>
      <c r="E149" s="814"/>
      <c r="F149" s="814"/>
      <c r="G149" s="815"/>
      <c r="H149" s="230" t="str">
        <f>IF(G149="","",G149-G149*COMPASS!$U$33)</f>
        <v/>
      </c>
    </row>
    <row r="150" spans="1:8">
      <c r="A150" s="798" t="s">
        <v>6067</v>
      </c>
      <c r="B150" s="805" t="s">
        <v>467</v>
      </c>
      <c r="C150" s="803">
        <v>760187187</v>
      </c>
      <c r="D150" s="803" t="s">
        <v>4505</v>
      </c>
      <c r="E150" s="826">
        <v>1</v>
      </c>
      <c r="F150" s="827"/>
      <c r="G150" s="776">
        <v>150</v>
      </c>
      <c r="H150" s="230">
        <f>IF(G150="","",G150-G150*COMPASS!$U$33)</f>
        <v>150</v>
      </c>
    </row>
    <row r="151" spans="1:8">
      <c r="A151" s="798" t="s">
        <v>6068</v>
      </c>
      <c r="B151" s="805" t="s">
        <v>216</v>
      </c>
      <c r="C151" s="803">
        <v>760187195</v>
      </c>
      <c r="D151" s="803" t="s">
        <v>4506</v>
      </c>
      <c r="E151" s="826">
        <v>1</v>
      </c>
      <c r="F151" s="827"/>
      <c r="G151" s="776">
        <v>261.60000000000002</v>
      </c>
      <c r="H151" s="230">
        <f>IF(G151="","",G151-G151*COMPASS!$U$33)</f>
        <v>261.60000000000002</v>
      </c>
    </row>
    <row r="152" spans="1:8">
      <c r="A152" s="798" t="s">
        <v>6069</v>
      </c>
      <c r="B152" s="805" t="s">
        <v>216</v>
      </c>
      <c r="C152" s="803">
        <v>760187203</v>
      </c>
      <c r="D152" s="803" t="s">
        <v>4507</v>
      </c>
      <c r="E152" s="826">
        <v>1</v>
      </c>
      <c r="F152" s="827"/>
      <c r="G152" s="776">
        <v>177.03</v>
      </c>
      <c r="H152" s="230">
        <f>IF(G152="","",G152-G152*COMPASS!$U$33)</f>
        <v>177.03</v>
      </c>
    </row>
    <row r="153" spans="1:8">
      <c r="A153" s="798" t="s">
        <v>6070</v>
      </c>
      <c r="B153" s="805" t="s">
        <v>216</v>
      </c>
      <c r="C153" s="803">
        <v>760187211</v>
      </c>
      <c r="D153" s="803" t="s">
        <v>4508</v>
      </c>
      <c r="E153" s="826">
        <v>1</v>
      </c>
      <c r="F153" s="827"/>
      <c r="G153" s="776">
        <v>308.77499999999998</v>
      </c>
      <c r="H153" s="230">
        <f>IF(G153="","",G153-G153*COMPASS!$U$33)</f>
        <v>308.77499999999998</v>
      </c>
    </row>
    <row r="154" spans="1:8">
      <c r="A154" s="798" t="s">
        <v>6071</v>
      </c>
      <c r="B154" s="805" t="s">
        <v>216</v>
      </c>
      <c r="C154" s="803">
        <v>760187179</v>
      </c>
      <c r="D154" s="803" t="s">
        <v>6896</v>
      </c>
      <c r="E154" s="826">
        <v>1</v>
      </c>
      <c r="F154" s="827"/>
      <c r="G154" s="776">
        <v>50.295000000000002</v>
      </c>
      <c r="H154" s="230">
        <f>IF(G154="","",G154-G154*COMPASS!$U$33)</f>
        <v>50.295000000000002</v>
      </c>
    </row>
    <row r="155" spans="1:8">
      <c r="A155" s="806" t="s">
        <v>3378</v>
      </c>
      <c r="B155" s="813"/>
      <c r="C155" s="811"/>
      <c r="D155" s="810"/>
      <c r="E155" s="814"/>
      <c r="F155" s="814"/>
      <c r="G155" s="815"/>
      <c r="H155" s="230" t="str">
        <f>IF(G155="","",G155-G155*COMPASS!$U$33)</f>
        <v/>
      </c>
    </row>
    <row r="156" spans="1:8">
      <c r="A156" s="806" t="s">
        <v>3379</v>
      </c>
      <c r="B156" s="813"/>
      <c r="C156" s="811"/>
      <c r="D156" s="810"/>
      <c r="E156" s="814"/>
      <c r="F156" s="814"/>
      <c r="G156" s="815"/>
      <c r="H156" s="230" t="str">
        <f>IF(G156="","",G156-G156*COMPASS!$U$33)</f>
        <v/>
      </c>
    </row>
    <row r="157" spans="1:8">
      <c r="A157" s="798" t="s">
        <v>7013</v>
      </c>
      <c r="B157" s="805" t="s">
        <v>571</v>
      </c>
      <c r="C157" s="803">
        <v>760241762</v>
      </c>
      <c r="D157" s="803" t="s">
        <v>7014</v>
      </c>
      <c r="E157" s="826">
        <v>1</v>
      </c>
      <c r="F157" s="827"/>
      <c r="G157" s="776">
        <v>10.016999999999999</v>
      </c>
      <c r="H157" s="230">
        <f>IF(G157="","",G157-G157*COMPASS!$U$33)</f>
        <v>10.016999999999999</v>
      </c>
    </row>
    <row r="158" spans="1:8">
      <c r="A158" s="806" t="s">
        <v>3380</v>
      </c>
      <c r="B158" s="813"/>
      <c r="C158" s="811"/>
      <c r="D158" s="810"/>
      <c r="E158" s="814"/>
      <c r="F158" s="814"/>
      <c r="G158" s="815"/>
      <c r="H158" s="230" t="str">
        <f>IF(G158="","",G158-G158*COMPASS!$U$33)</f>
        <v/>
      </c>
    </row>
    <row r="159" spans="1:8">
      <c r="A159" s="798" t="s">
        <v>6072</v>
      </c>
      <c r="B159" s="805" t="s">
        <v>571</v>
      </c>
      <c r="C159" s="803">
        <v>760091835</v>
      </c>
      <c r="D159" s="803" t="s">
        <v>6897</v>
      </c>
      <c r="E159" s="826">
        <v>1</v>
      </c>
      <c r="F159" s="827"/>
      <c r="G159" s="776">
        <v>7.6920000000000002</v>
      </c>
      <c r="H159" s="230">
        <f>IF(G159="","",G159-G159*COMPASS!$U$33)</f>
        <v>7.6920000000000002</v>
      </c>
    </row>
    <row r="160" spans="1:8">
      <c r="A160" s="806" t="s">
        <v>4401</v>
      </c>
      <c r="B160" s="813"/>
      <c r="C160" s="811"/>
      <c r="D160" s="810"/>
      <c r="E160" s="814"/>
      <c r="F160" s="814"/>
      <c r="G160" s="815"/>
      <c r="H160" s="230" t="str">
        <f>IF(G160="","",G160-G160*COMPASS!$U$33)</f>
        <v/>
      </c>
    </row>
    <row r="161" spans="1:8">
      <c r="A161" s="798" t="s">
        <v>6073</v>
      </c>
      <c r="B161" s="805" t="s">
        <v>571</v>
      </c>
      <c r="C161" s="803">
        <v>760218529</v>
      </c>
      <c r="D161" s="803" t="s">
        <v>7089</v>
      </c>
      <c r="E161" s="826">
        <v>500</v>
      </c>
      <c r="F161" s="827"/>
      <c r="G161" s="776">
        <v>16.902000000000001</v>
      </c>
      <c r="H161" s="230">
        <f>IF(G161="","",G161-G161*COMPASS!$U$33)</f>
        <v>16.902000000000001</v>
      </c>
    </row>
    <row r="162" spans="1:8">
      <c r="A162" s="798" t="s">
        <v>6074</v>
      </c>
      <c r="B162" s="805" t="s">
        <v>571</v>
      </c>
      <c r="C162" s="803">
        <v>760239011</v>
      </c>
      <c r="D162" s="803" t="s">
        <v>6898</v>
      </c>
      <c r="E162" s="826">
        <v>500</v>
      </c>
      <c r="F162" s="827"/>
      <c r="G162" s="776">
        <v>23.899000000000001</v>
      </c>
      <c r="H162" s="230">
        <f>IF(G162="","",G162-G162*COMPASS!$U$33)</f>
        <v>23.899000000000001</v>
      </c>
    </row>
    <row r="163" spans="1:8">
      <c r="A163" s="798" t="s">
        <v>6075</v>
      </c>
      <c r="B163" s="805" t="s">
        <v>571</v>
      </c>
      <c r="C163" s="803">
        <v>760154963</v>
      </c>
      <c r="D163" s="803" t="s">
        <v>6899</v>
      </c>
      <c r="E163" s="826">
        <v>500</v>
      </c>
      <c r="F163" s="827"/>
      <c r="G163" s="776">
        <v>9.4499999999999993</v>
      </c>
      <c r="H163" s="230">
        <f>IF(G163="","",G163-G163*COMPASS!$U$33)</f>
        <v>9.4499999999999993</v>
      </c>
    </row>
    <row r="164" spans="1:8">
      <c r="A164" s="798" t="s">
        <v>6076</v>
      </c>
      <c r="B164" s="805" t="s">
        <v>571</v>
      </c>
      <c r="C164" s="803">
        <v>760154971</v>
      </c>
      <c r="D164" s="803" t="s">
        <v>6900</v>
      </c>
      <c r="E164" s="826">
        <v>499.87200000000001</v>
      </c>
      <c r="F164" s="827"/>
      <c r="G164" s="776">
        <v>10.237</v>
      </c>
      <c r="H164" s="230">
        <f>IF(G164="","",G164-G164*COMPASS!$U$33)</f>
        <v>10.237</v>
      </c>
    </row>
    <row r="165" spans="1:8">
      <c r="A165" s="798" t="s">
        <v>6077</v>
      </c>
      <c r="B165" s="805" t="s">
        <v>571</v>
      </c>
      <c r="C165" s="803">
        <v>760154997</v>
      </c>
      <c r="D165" s="803" t="s">
        <v>6901</v>
      </c>
      <c r="E165" s="826">
        <v>500</v>
      </c>
      <c r="F165" s="827"/>
      <c r="G165" s="776">
        <v>12.195</v>
      </c>
      <c r="H165" s="230">
        <f>IF(G165="","",G165-G165*COMPASS!$U$33)</f>
        <v>12.195</v>
      </c>
    </row>
    <row r="166" spans="1:8">
      <c r="A166" s="806" t="s">
        <v>8550</v>
      </c>
      <c r="B166" s="813"/>
      <c r="C166" s="811"/>
      <c r="D166" s="810"/>
      <c r="E166" s="814"/>
      <c r="F166" s="814"/>
      <c r="G166" s="815"/>
      <c r="H166" s="230" t="str">
        <f>IF(G166="","",G166-G166*COMPASS!$U$33)</f>
        <v/>
      </c>
    </row>
    <row r="167" spans="1:8">
      <c r="A167" s="806" t="s">
        <v>3381</v>
      </c>
      <c r="B167" s="813"/>
      <c r="C167" s="811"/>
      <c r="D167" s="810"/>
      <c r="E167" s="814"/>
      <c r="F167" s="814"/>
      <c r="G167" s="815"/>
      <c r="H167" s="230" t="str">
        <f>IF(G167="","",G167-G167*COMPASS!$U$33)</f>
        <v/>
      </c>
    </row>
    <row r="168" spans="1:8">
      <c r="A168" s="798" t="s">
        <v>6078</v>
      </c>
      <c r="B168" s="805" t="s">
        <v>467</v>
      </c>
      <c r="C168" s="803">
        <v>760193771</v>
      </c>
      <c r="D168" s="803" t="s">
        <v>8014</v>
      </c>
      <c r="E168" s="826">
        <v>1</v>
      </c>
      <c r="F168" s="827"/>
      <c r="G168" s="776">
        <v>391.36500000000001</v>
      </c>
      <c r="H168" s="230">
        <f>IF(G168="","",G168-G168*COMPASS!$U$33)</f>
        <v>391.36500000000001</v>
      </c>
    </row>
    <row r="169" spans="1:8">
      <c r="A169" s="798" t="s">
        <v>6079</v>
      </c>
      <c r="B169" s="805" t="s">
        <v>571</v>
      </c>
      <c r="C169" s="803">
        <v>760193839</v>
      </c>
      <c r="D169" s="803" t="s">
        <v>8015</v>
      </c>
      <c r="E169" s="826">
        <v>1</v>
      </c>
      <c r="F169" s="827"/>
      <c r="G169" s="776">
        <v>195.38399999999999</v>
      </c>
      <c r="H169" s="230">
        <f>IF(G169="","",G169-G169*COMPASS!$U$33)</f>
        <v>195.38399999999999</v>
      </c>
    </row>
    <row r="170" spans="1:8">
      <c r="A170" s="798" t="s">
        <v>6080</v>
      </c>
      <c r="B170" s="805" t="s">
        <v>571</v>
      </c>
      <c r="C170" s="803">
        <v>760193821</v>
      </c>
      <c r="D170" s="803" t="s">
        <v>8016</v>
      </c>
      <c r="E170" s="826">
        <v>1</v>
      </c>
      <c r="F170" s="827"/>
      <c r="G170" s="776">
        <v>186.40700000000001</v>
      </c>
      <c r="H170" s="230">
        <f>IF(G170="","",G170-G170*COMPASS!$U$33)</f>
        <v>186.40700000000001</v>
      </c>
    </row>
    <row r="171" spans="1:8">
      <c r="A171" s="798" t="s">
        <v>6081</v>
      </c>
      <c r="B171" s="805" t="s">
        <v>571</v>
      </c>
      <c r="C171" s="803">
        <v>760033860</v>
      </c>
      <c r="D171" s="803" t="s">
        <v>10527</v>
      </c>
      <c r="E171" s="826">
        <v>1</v>
      </c>
      <c r="F171" s="828"/>
      <c r="G171" s="776">
        <v>24.370999999999999</v>
      </c>
      <c r="H171" s="230">
        <f>IF(G171="","",G171-G171*COMPASS!$U$33)</f>
        <v>24.370999999999999</v>
      </c>
    </row>
    <row r="172" spans="1:8">
      <c r="A172" s="798" t="s">
        <v>6082</v>
      </c>
      <c r="B172" s="805" t="s">
        <v>216</v>
      </c>
      <c r="C172" s="803">
        <v>760227306</v>
      </c>
      <c r="D172" s="803" t="s">
        <v>10528</v>
      </c>
      <c r="E172" s="826">
        <v>1</v>
      </c>
      <c r="F172" s="827"/>
      <c r="G172" s="776">
        <v>1299.99</v>
      </c>
      <c r="H172" s="230">
        <f>IF(G172="","",G172-G172*COMPASS!$U$33)</f>
        <v>1299.99</v>
      </c>
    </row>
    <row r="173" spans="1:8">
      <c r="A173" s="798" t="s">
        <v>6083</v>
      </c>
      <c r="B173" s="805" t="s">
        <v>216</v>
      </c>
      <c r="C173" s="803">
        <v>760193755</v>
      </c>
      <c r="D173" s="803" t="s">
        <v>8017</v>
      </c>
      <c r="E173" s="826">
        <v>1</v>
      </c>
      <c r="F173" s="827"/>
      <c r="G173" s="776">
        <v>312.65999999999997</v>
      </c>
      <c r="H173" s="230">
        <f>IF(G173="","",G173-G173*COMPASS!$U$33)</f>
        <v>312.65999999999997</v>
      </c>
    </row>
    <row r="174" spans="1:8">
      <c r="A174" s="806" t="s">
        <v>3419</v>
      </c>
      <c r="B174" s="813"/>
      <c r="C174" s="811"/>
      <c r="D174" s="810"/>
      <c r="E174" s="814"/>
      <c r="F174" s="814"/>
      <c r="G174" s="815"/>
      <c r="H174" s="230" t="str">
        <f>IF(G174="","",G174-G174*COMPASS!$U$33)</f>
        <v/>
      </c>
    </row>
    <row r="175" spans="1:8">
      <c r="A175" s="798" t="s">
        <v>6088</v>
      </c>
      <c r="B175" s="805" t="s">
        <v>467</v>
      </c>
      <c r="C175" s="803">
        <v>760039867</v>
      </c>
      <c r="D175" s="803" t="s">
        <v>7694</v>
      </c>
      <c r="E175" s="826">
        <v>1</v>
      </c>
      <c r="F175" s="827"/>
      <c r="G175" s="776">
        <v>44.88</v>
      </c>
      <c r="H175" s="230">
        <f>IF(G175="","",G175-G175*COMPASS!$U$33)</f>
        <v>44.88</v>
      </c>
    </row>
    <row r="176" spans="1:8">
      <c r="A176" s="798" t="s">
        <v>6089</v>
      </c>
      <c r="B176" s="805" t="s">
        <v>216</v>
      </c>
      <c r="C176" s="798">
        <v>760031856</v>
      </c>
      <c r="D176" s="798" t="s">
        <v>7695</v>
      </c>
      <c r="E176" s="798">
        <v>10</v>
      </c>
      <c r="F176" s="798"/>
      <c r="G176" s="798">
        <v>61.784999999999997</v>
      </c>
      <c r="H176" s="230">
        <f>IF(G176="","",G176-G176*COMPASS!$U$33)</f>
        <v>61.784999999999997</v>
      </c>
    </row>
    <row r="177" spans="1:8">
      <c r="A177" s="798" t="s">
        <v>6090</v>
      </c>
      <c r="B177" s="805" t="s">
        <v>216</v>
      </c>
      <c r="C177" s="803">
        <v>760057075</v>
      </c>
      <c r="D177" s="803" t="s">
        <v>7696</v>
      </c>
      <c r="E177" s="826">
        <v>1</v>
      </c>
      <c r="F177" s="827"/>
      <c r="G177" s="776">
        <v>101.92500000000001</v>
      </c>
      <c r="H177" s="230">
        <f>IF(G177="","",G177-G177*COMPASS!$U$33)</f>
        <v>101.92500000000001</v>
      </c>
    </row>
    <row r="178" spans="1:8">
      <c r="A178" s="798" t="s">
        <v>6091</v>
      </c>
      <c r="B178" s="805" t="s">
        <v>216</v>
      </c>
      <c r="C178" s="803">
        <v>760031054</v>
      </c>
      <c r="D178" s="803" t="s">
        <v>7697</v>
      </c>
      <c r="E178" s="826">
        <v>1</v>
      </c>
      <c r="F178" s="827"/>
      <c r="G178" s="776">
        <v>120.55500000000001</v>
      </c>
      <c r="H178" s="230">
        <f>IF(G178="","",G178-G178*COMPASS!$U$33)</f>
        <v>120.55500000000001</v>
      </c>
    </row>
    <row r="179" spans="1:8">
      <c r="A179" s="798" t="s">
        <v>6092</v>
      </c>
      <c r="B179" s="805" t="s">
        <v>467</v>
      </c>
      <c r="C179" s="803">
        <v>760148502</v>
      </c>
      <c r="D179" s="803" t="s">
        <v>7698</v>
      </c>
      <c r="E179" s="826">
        <v>1</v>
      </c>
      <c r="F179" s="827"/>
      <c r="G179" s="776">
        <v>81.644999999999996</v>
      </c>
      <c r="H179" s="230">
        <f>IF(G179="","",G179-G179*COMPASS!$U$33)</f>
        <v>81.644999999999996</v>
      </c>
    </row>
    <row r="180" spans="1:8">
      <c r="A180" s="806" t="s">
        <v>9107</v>
      </c>
      <c r="B180" s="806"/>
      <c r="C180" s="806"/>
      <c r="D180" s="806"/>
      <c r="E180" s="806"/>
      <c r="F180" s="806"/>
      <c r="G180" s="806"/>
      <c r="H180" s="230" t="str">
        <f>IF(G180="","",G180-G180*COMPASS!$U$33)</f>
        <v/>
      </c>
    </row>
    <row r="181" spans="1:8">
      <c r="A181" s="798" t="s">
        <v>7093</v>
      </c>
      <c r="B181" s="805" t="s">
        <v>467</v>
      </c>
      <c r="C181" s="803">
        <v>760230938</v>
      </c>
      <c r="D181" s="803" t="s">
        <v>7853</v>
      </c>
      <c r="E181" s="826">
        <v>1</v>
      </c>
      <c r="F181" s="827"/>
      <c r="G181" s="776">
        <v>127.005</v>
      </c>
      <c r="H181" s="230">
        <f>IF(G181="","",G181-G181*COMPASS!$U$33)</f>
        <v>127.005</v>
      </c>
    </row>
    <row r="182" spans="1:8">
      <c r="A182" s="798" t="s">
        <v>7092</v>
      </c>
      <c r="B182" s="798" t="s">
        <v>467</v>
      </c>
      <c r="C182" s="798">
        <v>760216754</v>
      </c>
      <c r="D182" s="798" t="s">
        <v>7854</v>
      </c>
      <c r="E182" s="798">
        <v>1</v>
      </c>
      <c r="F182" s="798"/>
      <c r="G182" s="798">
        <v>267.79500000000002</v>
      </c>
      <c r="H182" s="230">
        <f>IF(G182="","",G182-G182*COMPASS!$U$33)</f>
        <v>267.79500000000002</v>
      </c>
    </row>
    <row r="183" spans="1:8">
      <c r="A183" s="798" t="s">
        <v>7091</v>
      </c>
      <c r="B183" s="805" t="s">
        <v>467</v>
      </c>
      <c r="C183" s="803">
        <v>760230946</v>
      </c>
      <c r="D183" s="803" t="s">
        <v>7855</v>
      </c>
      <c r="E183" s="826">
        <v>1</v>
      </c>
      <c r="F183" s="827"/>
      <c r="G183" s="776">
        <v>127.005</v>
      </c>
      <c r="H183" s="230">
        <f>IF(G183="","",G183-G183*COMPASS!$U$33)</f>
        <v>127.005</v>
      </c>
    </row>
    <row r="184" spans="1:8">
      <c r="A184" s="798" t="s">
        <v>7090</v>
      </c>
      <c r="B184" s="805" t="s">
        <v>467</v>
      </c>
      <c r="C184" s="803">
        <v>760216762</v>
      </c>
      <c r="D184" s="803" t="s">
        <v>7856</v>
      </c>
      <c r="E184" s="826">
        <v>1</v>
      </c>
      <c r="F184" s="827"/>
      <c r="G184" s="776">
        <v>267.79500000000002</v>
      </c>
      <c r="H184" s="230">
        <f>IF(G184="","",G184-G184*COMPASS!$U$33)</f>
        <v>267.79500000000002</v>
      </c>
    </row>
    <row r="185" spans="1:8">
      <c r="A185" s="798" t="s">
        <v>6094</v>
      </c>
      <c r="B185" s="805" t="s">
        <v>571</v>
      </c>
      <c r="C185" s="803">
        <v>760115907</v>
      </c>
      <c r="D185" s="803" t="s">
        <v>7857</v>
      </c>
      <c r="E185" s="826">
        <v>1</v>
      </c>
      <c r="F185" s="827"/>
      <c r="G185" s="776">
        <v>227.22</v>
      </c>
      <c r="H185" s="230">
        <f>IF(G185="","",G185-G185*COMPASS!$U$33)</f>
        <v>227.22</v>
      </c>
    </row>
    <row r="186" spans="1:8">
      <c r="A186" s="798" t="s">
        <v>9108</v>
      </c>
      <c r="B186" s="805" t="s">
        <v>216</v>
      </c>
      <c r="C186" s="803">
        <v>760134551</v>
      </c>
      <c r="D186" s="803" t="s">
        <v>9109</v>
      </c>
      <c r="E186" s="826">
        <v>1</v>
      </c>
      <c r="F186" s="827"/>
      <c r="G186" s="776">
        <v>127.005</v>
      </c>
      <c r="H186" s="230">
        <f>IF(G186="","",G186-G186*COMPASS!$U$33)</f>
        <v>127.005</v>
      </c>
    </row>
    <row r="187" spans="1:8">
      <c r="A187" s="798" t="s">
        <v>9110</v>
      </c>
      <c r="B187" s="805" t="s">
        <v>216</v>
      </c>
      <c r="C187" s="803">
        <v>760135087</v>
      </c>
      <c r="D187" s="803" t="s">
        <v>9111</v>
      </c>
      <c r="E187" s="826">
        <v>1</v>
      </c>
      <c r="F187" s="827"/>
      <c r="G187" s="776">
        <v>127.005</v>
      </c>
      <c r="H187" s="230">
        <f>IF(G187="","",G187-G187*COMPASS!$U$33)</f>
        <v>127.005</v>
      </c>
    </row>
    <row r="188" spans="1:8">
      <c r="A188" s="798" t="s">
        <v>6093</v>
      </c>
      <c r="B188" s="805" t="s">
        <v>467</v>
      </c>
      <c r="C188" s="803">
        <v>760109462</v>
      </c>
      <c r="D188" s="803" t="s">
        <v>8344</v>
      </c>
      <c r="E188" s="826">
        <v>1</v>
      </c>
      <c r="F188" s="827"/>
      <c r="G188" s="776">
        <v>29.565000000000001</v>
      </c>
      <c r="H188" s="230">
        <f>IF(G188="","",G188-G188*COMPASS!$U$33)</f>
        <v>29.565000000000001</v>
      </c>
    </row>
    <row r="189" spans="1:8">
      <c r="A189" s="806" t="s">
        <v>9112</v>
      </c>
      <c r="B189" s="806"/>
      <c r="C189" s="806"/>
      <c r="D189" s="806"/>
      <c r="E189" s="806"/>
      <c r="F189" s="806"/>
      <c r="G189" s="806"/>
      <c r="H189" s="230" t="str">
        <f>IF(G189="","",G189-G189*COMPASS!$U$33)</f>
        <v/>
      </c>
    </row>
    <row r="190" spans="1:8">
      <c r="A190" s="798" t="s">
        <v>10529</v>
      </c>
      <c r="B190" s="805" t="s">
        <v>216</v>
      </c>
      <c r="C190" s="803">
        <v>760245496</v>
      </c>
      <c r="D190" s="803" t="s">
        <v>10530</v>
      </c>
      <c r="E190" s="826">
        <v>1</v>
      </c>
      <c r="F190" s="827"/>
      <c r="G190" s="776">
        <v>364.90500000000003</v>
      </c>
      <c r="H190" s="230">
        <f>IF(G190="","",G190-G190*COMPASS!$U$33)</f>
        <v>364.90500000000003</v>
      </c>
    </row>
    <row r="191" spans="1:8">
      <c r="A191" s="798" t="s">
        <v>10531</v>
      </c>
      <c r="B191" s="805" t="s">
        <v>216</v>
      </c>
      <c r="C191" s="798">
        <v>760245495</v>
      </c>
      <c r="D191" s="798" t="s">
        <v>10532</v>
      </c>
      <c r="E191" s="798">
        <v>1</v>
      </c>
      <c r="F191" s="798"/>
      <c r="G191" s="798">
        <v>364.90500000000003</v>
      </c>
      <c r="H191" s="230">
        <f>IF(G191="","",G191-G191*COMPASS!$U$33)</f>
        <v>364.90500000000003</v>
      </c>
    </row>
    <row r="192" spans="1:8">
      <c r="A192" s="798" t="s">
        <v>10533</v>
      </c>
      <c r="B192" s="805" t="s">
        <v>216</v>
      </c>
      <c r="C192" s="803">
        <v>760245494</v>
      </c>
      <c r="D192" s="803" t="s">
        <v>10534</v>
      </c>
      <c r="E192" s="826">
        <v>1</v>
      </c>
      <c r="F192" s="827"/>
      <c r="G192" s="776">
        <v>487.93500000000006</v>
      </c>
      <c r="H192" s="230">
        <f>IF(G192="","",G192-G192*COMPASS!$U$33)</f>
        <v>487.93500000000006</v>
      </c>
    </row>
    <row r="193" spans="1:8">
      <c r="A193" s="798" t="s">
        <v>10535</v>
      </c>
      <c r="B193" s="805" t="s">
        <v>216</v>
      </c>
      <c r="C193" s="803">
        <v>760245399</v>
      </c>
      <c r="D193" s="803" t="s">
        <v>10536</v>
      </c>
      <c r="E193" s="826">
        <v>1</v>
      </c>
      <c r="F193" s="827"/>
      <c r="G193" s="776">
        <v>608.625</v>
      </c>
      <c r="H193" s="230">
        <f>IF(G193="","",G193-G193*COMPASS!$U$33)</f>
        <v>608.625</v>
      </c>
    </row>
    <row r="194" spans="1:8">
      <c r="A194" s="798" t="s">
        <v>10537</v>
      </c>
      <c r="B194" s="805" t="s">
        <v>216</v>
      </c>
      <c r="C194" s="803">
        <v>760245401</v>
      </c>
      <c r="D194" s="803" t="s">
        <v>10538</v>
      </c>
      <c r="E194" s="826">
        <v>1</v>
      </c>
      <c r="F194" s="827"/>
      <c r="G194" s="776">
        <v>608.625</v>
      </c>
      <c r="H194" s="230">
        <f>IF(G194="","",G194-G194*COMPASS!$U$33)</f>
        <v>608.625</v>
      </c>
    </row>
    <row r="195" spans="1:8">
      <c r="A195" s="798" t="s">
        <v>10539</v>
      </c>
      <c r="B195" s="805" t="s">
        <v>216</v>
      </c>
      <c r="C195" s="803">
        <v>760244927</v>
      </c>
      <c r="D195" s="803" t="s">
        <v>10540</v>
      </c>
      <c r="E195" s="826">
        <v>1</v>
      </c>
      <c r="F195" s="827"/>
      <c r="G195" s="776">
        <v>1034.25</v>
      </c>
      <c r="H195" s="230">
        <f>IF(G195="","",G195-G195*COMPASS!$U$33)</f>
        <v>1034.25</v>
      </c>
    </row>
    <row r="196" spans="1:8">
      <c r="A196" s="798" t="s">
        <v>10541</v>
      </c>
      <c r="B196" s="805" t="s">
        <v>216</v>
      </c>
      <c r="C196" s="803">
        <v>760244929</v>
      </c>
      <c r="D196" s="803" t="s">
        <v>10542</v>
      </c>
      <c r="E196" s="826">
        <v>1</v>
      </c>
      <c r="F196" s="827"/>
      <c r="G196" s="776">
        <v>1034.25</v>
      </c>
      <c r="H196" s="230">
        <f>IF(G196="","",G196-G196*COMPASS!$U$33)</f>
        <v>1034.25</v>
      </c>
    </row>
    <row r="197" spans="1:8">
      <c r="A197" s="806" t="s">
        <v>9113</v>
      </c>
      <c r="B197" s="806"/>
      <c r="C197" s="806"/>
      <c r="D197" s="806"/>
      <c r="E197" s="806"/>
      <c r="F197" s="806"/>
      <c r="G197" s="806"/>
      <c r="H197" s="230" t="str">
        <f>IF(G197="","",G197-G197*COMPASS!$U$33)</f>
        <v/>
      </c>
    </row>
    <row r="198" spans="1:8">
      <c r="A198" s="798" t="s">
        <v>8812</v>
      </c>
      <c r="B198" s="805" t="s">
        <v>467</v>
      </c>
      <c r="C198" s="803">
        <v>760242975</v>
      </c>
      <c r="D198" s="803" t="s">
        <v>8813</v>
      </c>
      <c r="E198" s="826">
        <v>1</v>
      </c>
      <c r="F198" s="827"/>
      <c r="G198" s="776">
        <v>113.78999999999999</v>
      </c>
      <c r="H198" s="230">
        <f>IF(G198="","",G198-G198*COMPASS!$U$33)</f>
        <v>113.78999999999999</v>
      </c>
    </row>
    <row r="199" spans="1:8">
      <c r="A199" s="798" t="s">
        <v>8814</v>
      </c>
      <c r="B199" s="805" t="s">
        <v>467</v>
      </c>
      <c r="C199" s="798">
        <v>760242979</v>
      </c>
      <c r="D199" s="798" t="s">
        <v>8815</v>
      </c>
      <c r="E199" s="798">
        <v>1</v>
      </c>
      <c r="F199" s="798"/>
      <c r="G199" s="798">
        <v>245.45999999999998</v>
      </c>
      <c r="H199" s="230">
        <f>IF(G199="","",G199-G199*COMPASS!$U$33)</f>
        <v>245.45999999999998</v>
      </c>
    </row>
    <row r="200" spans="1:8">
      <c r="A200" s="798" t="s">
        <v>8816</v>
      </c>
      <c r="B200" s="805" t="s">
        <v>216</v>
      </c>
      <c r="C200" s="803">
        <v>760242976</v>
      </c>
      <c r="D200" s="803" t="s">
        <v>8817</v>
      </c>
      <c r="E200" s="826">
        <v>1</v>
      </c>
      <c r="F200" s="827"/>
      <c r="G200" s="776">
        <v>113.78999999999999</v>
      </c>
      <c r="H200" s="230">
        <f>IF(G200="","",G200-G200*COMPASS!$U$33)</f>
        <v>113.78999999999999</v>
      </c>
    </row>
    <row r="201" spans="1:8">
      <c r="A201" s="798" t="s">
        <v>8818</v>
      </c>
      <c r="B201" s="805" t="s">
        <v>467</v>
      </c>
      <c r="C201" s="803">
        <v>760242980</v>
      </c>
      <c r="D201" s="803" t="s">
        <v>8819</v>
      </c>
      <c r="E201" s="826">
        <v>1</v>
      </c>
      <c r="F201" s="827"/>
      <c r="G201" s="776">
        <v>245.45999999999998</v>
      </c>
      <c r="H201" s="230">
        <f>IF(G201="","",G201-G201*COMPASS!$U$33)</f>
        <v>245.45999999999998</v>
      </c>
    </row>
    <row r="202" spans="1:8">
      <c r="A202" s="798" t="s">
        <v>8820</v>
      </c>
      <c r="B202" s="805" t="s">
        <v>216</v>
      </c>
      <c r="C202" s="803">
        <v>760242978</v>
      </c>
      <c r="D202" s="803" t="s">
        <v>8821</v>
      </c>
      <c r="E202" s="826">
        <v>1</v>
      </c>
      <c r="F202" s="827"/>
      <c r="G202" s="776">
        <v>113.78999999999999</v>
      </c>
      <c r="H202" s="230">
        <f>IF(G202="","",G202-G202*COMPASS!$U$33)</f>
        <v>113.78999999999999</v>
      </c>
    </row>
    <row r="203" spans="1:8">
      <c r="A203" s="798" t="s">
        <v>8822</v>
      </c>
      <c r="B203" s="805" t="s">
        <v>216</v>
      </c>
      <c r="C203" s="803">
        <v>760242982</v>
      </c>
      <c r="D203" s="803" t="s">
        <v>8823</v>
      </c>
      <c r="E203" s="826">
        <v>1</v>
      </c>
      <c r="F203" s="827"/>
      <c r="G203" s="776">
        <v>245.45999999999998</v>
      </c>
      <c r="H203" s="230">
        <f>IF(G203="","",G203-G203*COMPASS!$U$33)</f>
        <v>245.45999999999998</v>
      </c>
    </row>
    <row r="204" spans="1:8">
      <c r="A204" s="806" t="s">
        <v>3382</v>
      </c>
      <c r="B204" s="806"/>
      <c r="C204" s="806"/>
      <c r="D204" s="806"/>
      <c r="E204" s="806"/>
      <c r="F204" s="806"/>
      <c r="G204" s="806"/>
      <c r="H204" s="230" t="str">
        <f>IF(G204="","",G204-G204*COMPASS!$U$33)</f>
        <v/>
      </c>
    </row>
    <row r="205" spans="1:8">
      <c r="A205" s="798" t="s">
        <v>6095</v>
      </c>
      <c r="B205" s="805" t="s">
        <v>467</v>
      </c>
      <c r="C205" s="803">
        <v>700002215</v>
      </c>
      <c r="D205" s="803" t="s">
        <v>7699</v>
      </c>
      <c r="E205" s="826">
        <v>1</v>
      </c>
      <c r="F205" s="827"/>
      <c r="G205" s="776">
        <v>20.085000000000001</v>
      </c>
      <c r="H205" s="230">
        <f>IF(G205="","",G205-G205*COMPASS!$U$33)</f>
        <v>20.085000000000001</v>
      </c>
    </row>
    <row r="206" spans="1:8">
      <c r="A206" s="798" t="s">
        <v>6096</v>
      </c>
      <c r="B206" s="805" t="s">
        <v>467</v>
      </c>
      <c r="C206" s="798">
        <v>700004815</v>
      </c>
      <c r="D206" s="798" t="s">
        <v>7700</v>
      </c>
      <c r="E206" s="798">
        <v>25</v>
      </c>
      <c r="F206" s="798"/>
      <c r="G206" s="798">
        <v>11.82</v>
      </c>
      <c r="H206" s="230">
        <f>IF(G206="","",G206-G206*COMPASS!$U$33)</f>
        <v>11.82</v>
      </c>
    </row>
    <row r="207" spans="1:8">
      <c r="A207" s="798" t="s">
        <v>6097</v>
      </c>
      <c r="B207" s="805" t="s">
        <v>571</v>
      </c>
      <c r="C207" s="803">
        <v>108622895</v>
      </c>
      <c r="D207" s="803" t="s">
        <v>7701</v>
      </c>
      <c r="E207" s="826">
        <v>500</v>
      </c>
      <c r="F207" s="827"/>
      <c r="G207" s="776">
        <v>7.8659999999999997</v>
      </c>
      <c r="H207" s="230">
        <f>IF(G207="","",G207-G207*COMPASS!$U$33)</f>
        <v>7.8659999999999997</v>
      </c>
    </row>
    <row r="208" spans="1:8">
      <c r="A208" s="806" t="s">
        <v>7858</v>
      </c>
      <c r="B208" s="806"/>
      <c r="C208" s="806"/>
      <c r="D208" s="806"/>
      <c r="E208" s="806"/>
      <c r="F208" s="806"/>
      <c r="G208" s="806"/>
      <c r="H208" s="230" t="str">
        <f>IF(G208="","",G208-G208*COMPASS!$U$33)</f>
        <v/>
      </c>
    </row>
    <row r="209" spans="1:8">
      <c r="A209" s="798" t="s">
        <v>10543</v>
      </c>
      <c r="B209" s="805" t="s">
        <v>216</v>
      </c>
      <c r="C209" s="803" t="s">
        <v>3385</v>
      </c>
      <c r="D209" s="803" t="s">
        <v>10544</v>
      </c>
      <c r="E209" s="826">
        <v>1</v>
      </c>
      <c r="F209" s="827"/>
      <c r="G209" s="776">
        <v>62.91</v>
      </c>
      <c r="H209" s="230">
        <f>IF(G209="","",G209-G209*COMPASS!$U$33)</f>
        <v>62.91</v>
      </c>
    </row>
    <row r="210" spans="1:8">
      <c r="A210" s="798" t="s">
        <v>10545</v>
      </c>
      <c r="B210" s="805" t="s">
        <v>216</v>
      </c>
      <c r="C210" s="798" t="s">
        <v>3387</v>
      </c>
      <c r="D210" s="798" t="s">
        <v>10546</v>
      </c>
      <c r="E210" s="798">
        <v>1</v>
      </c>
      <c r="F210" s="798"/>
      <c r="G210" s="798">
        <v>66.914999999999992</v>
      </c>
      <c r="H210" s="230">
        <f>IF(G210="","",G210-G210*COMPASS!$U$33)</f>
        <v>66.914999999999992</v>
      </c>
    </row>
    <row r="211" spans="1:8">
      <c r="A211" s="806" t="s">
        <v>3398</v>
      </c>
      <c r="B211" s="806"/>
      <c r="C211" s="806"/>
      <c r="D211" s="806"/>
      <c r="E211" s="806"/>
      <c r="F211" s="806"/>
      <c r="G211" s="806"/>
      <c r="H211" s="230" t="str">
        <f>IF(G211="","",G211-G211*COMPASS!$U$33)</f>
        <v/>
      </c>
    </row>
    <row r="212" spans="1:8">
      <c r="A212" s="798" t="s">
        <v>8018</v>
      </c>
      <c r="B212" s="805" t="s">
        <v>216</v>
      </c>
      <c r="C212" s="803" t="s">
        <v>3401</v>
      </c>
      <c r="D212" s="803" t="s">
        <v>8019</v>
      </c>
      <c r="E212" s="829">
        <v>1</v>
      </c>
      <c r="F212" s="830"/>
      <c r="G212" s="776">
        <v>65.414999999999992</v>
      </c>
      <c r="H212" s="230">
        <f>IF(G212="","",G212-G212*COMPASS!$U$33)</f>
        <v>65.414999999999992</v>
      </c>
    </row>
    <row r="213" spans="1:8">
      <c r="A213" s="798" t="s">
        <v>8020</v>
      </c>
      <c r="B213" s="805" t="s">
        <v>216</v>
      </c>
      <c r="C213" s="798" t="s">
        <v>3402</v>
      </c>
      <c r="D213" s="798" t="s">
        <v>8021</v>
      </c>
      <c r="E213" s="798">
        <v>1</v>
      </c>
      <c r="F213" s="798"/>
      <c r="G213" s="798">
        <v>70.245000000000005</v>
      </c>
      <c r="H213" s="230">
        <f>IF(G213="","",G213-G213*COMPASS!$U$33)</f>
        <v>70.245000000000005</v>
      </c>
    </row>
    <row r="214" spans="1:8">
      <c r="A214" s="798" t="s">
        <v>8022</v>
      </c>
      <c r="B214" s="805" t="s">
        <v>216</v>
      </c>
      <c r="C214" s="803" t="s">
        <v>3403</v>
      </c>
      <c r="D214" s="803" t="s">
        <v>8023</v>
      </c>
      <c r="E214" s="826">
        <v>1</v>
      </c>
      <c r="F214" s="827"/>
      <c r="G214" s="776">
        <v>79.875</v>
      </c>
      <c r="H214" s="230">
        <f>IF(G214="","",G214-G214*COMPASS!$U$33)</f>
        <v>79.875</v>
      </c>
    </row>
    <row r="215" spans="1:8">
      <c r="A215" s="798" t="s">
        <v>8024</v>
      </c>
      <c r="B215" s="805" t="s">
        <v>216</v>
      </c>
      <c r="C215" s="803" t="s">
        <v>3406</v>
      </c>
      <c r="D215" s="803" t="s">
        <v>8025</v>
      </c>
      <c r="E215" s="826">
        <v>1</v>
      </c>
      <c r="F215" s="828"/>
      <c r="G215" s="776">
        <v>70.635000000000005</v>
      </c>
      <c r="H215" s="230">
        <f>IF(G215="","",G215-G215*COMPASS!$U$33)</f>
        <v>70.635000000000005</v>
      </c>
    </row>
    <row r="216" spans="1:8">
      <c r="A216" s="806" t="s">
        <v>7859</v>
      </c>
      <c r="B216" s="806"/>
      <c r="C216" s="806"/>
      <c r="D216" s="806"/>
      <c r="E216" s="806"/>
      <c r="F216" s="806"/>
      <c r="G216" s="806"/>
      <c r="H216" s="230" t="str">
        <f>IF(G216="","",G216-G216*COMPASS!$U$33)</f>
        <v/>
      </c>
    </row>
    <row r="217" spans="1:8">
      <c r="A217" s="798" t="s">
        <v>4316</v>
      </c>
      <c r="B217" s="805" t="s">
        <v>216</v>
      </c>
      <c r="C217" s="803" t="s">
        <v>3414</v>
      </c>
      <c r="D217" s="803" t="s">
        <v>7860</v>
      </c>
      <c r="E217" s="826">
        <v>2</v>
      </c>
      <c r="F217" s="827"/>
      <c r="G217" s="776">
        <v>15.585000000000001</v>
      </c>
      <c r="H217" s="230">
        <f>IF(G217="","",G217-G217*COMPASS!$U$33)</f>
        <v>15.585000000000001</v>
      </c>
    </row>
    <row r="218" spans="1:8">
      <c r="A218" s="798" t="s">
        <v>12137</v>
      </c>
      <c r="B218" s="805" t="s">
        <v>216</v>
      </c>
      <c r="C218" s="798" t="s">
        <v>12138</v>
      </c>
      <c r="D218" s="798" t="s">
        <v>12139</v>
      </c>
      <c r="E218" s="798">
        <v>2</v>
      </c>
      <c r="F218" s="798"/>
      <c r="G218" s="798">
        <v>18.18</v>
      </c>
      <c r="H218" s="230">
        <f>IF(G218="","",G218-G218*COMPASS!$U$33)</f>
        <v>18.18</v>
      </c>
    </row>
    <row r="219" spans="1:8">
      <c r="A219" s="806" t="s">
        <v>3416</v>
      </c>
      <c r="B219" s="806"/>
      <c r="C219" s="806"/>
      <c r="D219" s="806"/>
      <c r="E219" s="806"/>
      <c r="F219" s="806"/>
      <c r="G219" s="806"/>
      <c r="H219" s="230" t="str">
        <f>IF(G219="","",G219-G219*COMPASS!$U$33)</f>
        <v/>
      </c>
    </row>
    <row r="220" spans="1:8">
      <c r="A220" s="798" t="s">
        <v>4317</v>
      </c>
      <c r="B220" s="805" t="s">
        <v>216</v>
      </c>
      <c r="C220" s="803" t="s">
        <v>3418</v>
      </c>
      <c r="D220" s="803" t="s">
        <v>8452</v>
      </c>
      <c r="E220" s="824">
        <v>2</v>
      </c>
      <c r="F220" s="818"/>
      <c r="G220" s="776">
        <v>20.13</v>
      </c>
      <c r="H220" s="230">
        <f>IF(G220="","",G220-G220*COMPASS!$U$33)</f>
        <v>20.13</v>
      </c>
    </row>
    <row r="221" spans="1:8">
      <c r="A221" s="806" t="s">
        <v>10547</v>
      </c>
      <c r="B221" s="1076"/>
      <c r="C221" s="1077"/>
      <c r="D221" s="1077"/>
      <c r="E221" s="1078"/>
      <c r="F221" s="1078"/>
      <c r="G221" s="815"/>
      <c r="H221" s="230" t="str">
        <f>IF(G221="","",G221-G221*COMPASS!$U$33)</f>
        <v/>
      </c>
    </row>
    <row r="222" spans="1:8">
      <c r="A222" s="798" t="s">
        <v>10548</v>
      </c>
      <c r="B222" s="805" t="s">
        <v>216</v>
      </c>
      <c r="C222" s="803">
        <v>760242498</v>
      </c>
      <c r="D222" s="803" t="s">
        <v>10549</v>
      </c>
      <c r="E222" s="824">
        <v>1</v>
      </c>
      <c r="F222" s="817"/>
      <c r="G222" s="776">
        <v>823.41000000000008</v>
      </c>
      <c r="H222" s="230">
        <f>IF(G222="","",G222-G222*COMPASS!$U$33)</f>
        <v>823.41000000000008</v>
      </c>
    </row>
    <row r="223" spans="1:8">
      <c r="A223" s="798" t="s">
        <v>10550</v>
      </c>
      <c r="B223" s="805" t="s">
        <v>216</v>
      </c>
      <c r="C223" s="798">
        <v>760242499</v>
      </c>
      <c r="D223" s="798" t="s">
        <v>10551</v>
      </c>
      <c r="E223" s="798">
        <v>1</v>
      </c>
      <c r="F223" s="798"/>
      <c r="G223" s="798">
        <v>823.41000000000008</v>
      </c>
      <c r="H223" s="230">
        <f>IF(G223="","",G223-G223*COMPASS!$U$33)</f>
        <v>823.41000000000008</v>
      </c>
    </row>
    <row r="224" spans="1:8">
      <c r="A224" s="798" t="s">
        <v>10552</v>
      </c>
      <c r="B224" s="805" t="s">
        <v>216</v>
      </c>
      <c r="C224" s="803">
        <v>760242493</v>
      </c>
      <c r="D224" s="803" t="s">
        <v>10553</v>
      </c>
      <c r="E224" s="826">
        <v>1</v>
      </c>
      <c r="F224" s="817"/>
      <c r="G224" s="776">
        <v>769.44</v>
      </c>
      <c r="H224" s="230">
        <f>IF(G224="","",G224-G224*COMPASS!$U$33)</f>
        <v>769.44</v>
      </c>
    </row>
    <row r="225" spans="1:8">
      <c r="A225" s="798" t="s">
        <v>10554</v>
      </c>
      <c r="B225" s="805" t="s">
        <v>216</v>
      </c>
      <c r="C225" s="803">
        <v>760242494</v>
      </c>
      <c r="D225" s="803" t="s">
        <v>10555</v>
      </c>
      <c r="E225" s="826">
        <v>1</v>
      </c>
      <c r="F225" s="817"/>
      <c r="G225" s="776">
        <v>769.44</v>
      </c>
      <c r="H225" s="230">
        <f>IF(G225="","",G225-G225*COMPASS!$U$33)</f>
        <v>769.44</v>
      </c>
    </row>
    <row r="226" spans="1:8">
      <c r="A226" s="798" t="s">
        <v>10556</v>
      </c>
      <c r="B226" s="805" t="s">
        <v>216</v>
      </c>
      <c r="C226" s="803">
        <v>760242496</v>
      </c>
      <c r="D226" s="803" t="s">
        <v>10557</v>
      </c>
      <c r="E226" s="826">
        <v>1</v>
      </c>
      <c r="F226" s="817"/>
      <c r="G226" s="776">
        <v>1301.97</v>
      </c>
      <c r="H226" s="230">
        <f>IF(G226="","",G226-G226*COMPASS!$U$33)</f>
        <v>1301.97</v>
      </c>
    </row>
    <row r="227" spans="1:8">
      <c r="A227" s="798" t="s">
        <v>10558</v>
      </c>
      <c r="B227" s="805" t="s">
        <v>216</v>
      </c>
      <c r="C227" s="803">
        <v>760242500</v>
      </c>
      <c r="D227" s="803" t="s">
        <v>10559</v>
      </c>
      <c r="E227" s="826">
        <v>1</v>
      </c>
      <c r="F227" s="817"/>
      <c r="G227" s="776">
        <v>1393.4250000000002</v>
      </c>
      <c r="H227" s="230">
        <f>IF(G227="","",G227-G227*COMPASS!$U$33)</f>
        <v>1393.4250000000002</v>
      </c>
    </row>
    <row r="228" spans="1:8">
      <c r="A228" s="798" t="s">
        <v>10560</v>
      </c>
      <c r="B228" s="805" t="s">
        <v>216</v>
      </c>
      <c r="C228" s="803">
        <v>760242501</v>
      </c>
      <c r="D228" s="803" t="s">
        <v>10561</v>
      </c>
      <c r="E228" s="826">
        <v>1</v>
      </c>
      <c r="F228" s="817"/>
      <c r="G228" s="776">
        <v>1393.4250000000002</v>
      </c>
      <c r="H228" s="230">
        <f>IF(G228="","",G228-G228*COMPASS!$U$33)</f>
        <v>1393.4250000000002</v>
      </c>
    </row>
    <row r="229" spans="1:8">
      <c r="A229" s="806" t="s">
        <v>4204</v>
      </c>
      <c r="B229" s="806"/>
      <c r="C229" s="806"/>
      <c r="D229" s="806"/>
      <c r="E229" s="806"/>
      <c r="F229" s="806"/>
      <c r="G229" s="806"/>
      <c r="H229" s="230" t="str">
        <f>IF(G229="","",G229-G229*COMPASS!$U$33)</f>
        <v/>
      </c>
    </row>
    <row r="230" spans="1:8">
      <c r="A230" s="798" t="s">
        <v>6098</v>
      </c>
      <c r="B230" s="805" t="s">
        <v>571</v>
      </c>
      <c r="C230" s="803">
        <v>760161380</v>
      </c>
      <c r="D230" s="803" t="s">
        <v>7015</v>
      </c>
      <c r="E230" s="826">
        <v>1</v>
      </c>
      <c r="F230" s="817"/>
      <c r="G230" s="776">
        <v>2799.3</v>
      </c>
      <c r="H230" s="230">
        <f>IF(G230="","",G230-G230*COMPASS!$U$33)</f>
        <v>2799.3</v>
      </c>
    </row>
    <row r="231" spans="1:8">
      <c r="A231" s="806" t="s">
        <v>3420</v>
      </c>
      <c r="B231" s="1076"/>
      <c r="C231" s="1077"/>
      <c r="D231" s="1077"/>
      <c r="E231" s="1078"/>
      <c r="F231" s="1078"/>
      <c r="G231" s="815"/>
      <c r="H231" s="230" t="str">
        <f>IF(G231="","",G231-G231*COMPASS!$U$33)</f>
        <v/>
      </c>
    </row>
    <row r="232" spans="1:8">
      <c r="A232" s="798" t="s">
        <v>6099</v>
      </c>
      <c r="B232" s="805" t="s">
        <v>216</v>
      </c>
      <c r="C232" s="803">
        <v>760201137</v>
      </c>
      <c r="D232" s="803" t="s">
        <v>4513</v>
      </c>
      <c r="E232" s="826">
        <v>1</v>
      </c>
      <c r="F232" s="827"/>
      <c r="G232" s="776">
        <v>775.84500000000003</v>
      </c>
      <c r="H232" s="230">
        <f>IF(G232="","",G232-G232*COMPASS!$U$33)</f>
        <v>775.84500000000003</v>
      </c>
    </row>
    <row r="233" spans="1:8">
      <c r="A233" s="798" t="s">
        <v>6100</v>
      </c>
      <c r="B233" s="805" t="s">
        <v>216</v>
      </c>
      <c r="C233" s="798">
        <v>760201111</v>
      </c>
      <c r="D233" s="798" t="s">
        <v>4514</v>
      </c>
      <c r="E233" s="798">
        <v>1</v>
      </c>
      <c r="F233" s="798"/>
      <c r="G233" s="798">
        <v>1551.66</v>
      </c>
      <c r="H233" s="230">
        <f>IF(G233="","",G233-G233*COMPASS!$U$33)</f>
        <v>1551.66</v>
      </c>
    </row>
    <row r="234" spans="1:8">
      <c r="A234" s="798" t="s">
        <v>6101</v>
      </c>
      <c r="B234" s="805" t="s">
        <v>216</v>
      </c>
      <c r="C234" s="803">
        <v>760201145</v>
      </c>
      <c r="D234" s="803" t="s">
        <v>4515</v>
      </c>
      <c r="E234" s="826">
        <v>1</v>
      </c>
      <c r="F234" s="827"/>
      <c r="G234" s="776">
        <v>1060.9349999999999</v>
      </c>
      <c r="H234" s="230">
        <f>IF(G234="","",G234-G234*COMPASS!$U$33)</f>
        <v>1060.9349999999999</v>
      </c>
    </row>
    <row r="235" spans="1:8">
      <c r="A235" s="798" t="s">
        <v>6102</v>
      </c>
      <c r="B235" s="805" t="s">
        <v>216</v>
      </c>
      <c r="C235" s="803">
        <v>760201129</v>
      </c>
      <c r="D235" s="803" t="s">
        <v>4516</v>
      </c>
      <c r="E235" s="826">
        <v>1</v>
      </c>
      <c r="F235" s="827"/>
      <c r="G235" s="776">
        <v>2016.855</v>
      </c>
      <c r="H235" s="230">
        <f>IF(G235="","",G235-G235*COMPASS!$U$33)</f>
        <v>2016.855</v>
      </c>
    </row>
    <row r="236" spans="1:8">
      <c r="A236" s="798" t="s">
        <v>6103</v>
      </c>
      <c r="B236" s="805" t="s">
        <v>216</v>
      </c>
      <c r="C236" s="803">
        <v>760202556</v>
      </c>
      <c r="D236" s="803" t="s">
        <v>4517</v>
      </c>
      <c r="E236" s="826">
        <v>1</v>
      </c>
      <c r="F236" s="827"/>
      <c r="G236" s="776">
        <v>1064.625</v>
      </c>
      <c r="H236" s="230">
        <f>IF(G236="","",G236-G236*COMPASS!$U$33)</f>
        <v>1064.625</v>
      </c>
    </row>
    <row r="237" spans="1:8">
      <c r="A237" s="798" t="s">
        <v>6104</v>
      </c>
      <c r="B237" s="805" t="s">
        <v>216</v>
      </c>
      <c r="C237" s="803">
        <v>760202572</v>
      </c>
      <c r="D237" s="803" t="s">
        <v>4518</v>
      </c>
      <c r="E237" s="826">
        <v>1</v>
      </c>
      <c r="F237" s="827"/>
      <c r="G237" s="776">
        <v>2129.25</v>
      </c>
      <c r="H237" s="230">
        <f>IF(G237="","",G237-G237*COMPASS!$U$33)</f>
        <v>2129.25</v>
      </c>
    </row>
    <row r="238" spans="1:8">
      <c r="A238" s="798" t="s">
        <v>6105</v>
      </c>
      <c r="B238" s="805" t="s">
        <v>216</v>
      </c>
      <c r="C238" s="803">
        <v>760201178</v>
      </c>
      <c r="D238" s="803" t="s">
        <v>10562</v>
      </c>
      <c r="E238" s="826">
        <v>1</v>
      </c>
      <c r="F238" s="827"/>
      <c r="G238" s="776">
        <v>1261.3050000000001</v>
      </c>
      <c r="H238" s="230">
        <f>IF(G238="","",G238-G238*COMPASS!$U$33)</f>
        <v>1261.3050000000001</v>
      </c>
    </row>
    <row r="239" spans="1:8">
      <c r="A239" s="798" t="s">
        <v>6106</v>
      </c>
      <c r="B239" s="805" t="s">
        <v>216</v>
      </c>
      <c r="C239" s="803">
        <v>760201186</v>
      </c>
      <c r="D239" s="803" t="s">
        <v>10563</v>
      </c>
      <c r="E239" s="826">
        <v>1</v>
      </c>
      <c r="F239" s="827"/>
      <c r="G239" s="776">
        <v>2522.625</v>
      </c>
      <c r="H239" s="230">
        <f>IF(G239="","",G239-G239*COMPASS!$U$33)</f>
        <v>2522.625</v>
      </c>
    </row>
    <row r="240" spans="1:8">
      <c r="A240" s="798" t="s">
        <v>6107</v>
      </c>
      <c r="B240" s="805" t="s">
        <v>216</v>
      </c>
      <c r="C240" s="803">
        <v>760198747</v>
      </c>
      <c r="D240" s="803" t="s">
        <v>9114</v>
      </c>
      <c r="E240" s="826">
        <v>1</v>
      </c>
      <c r="F240" s="827"/>
      <c r="G240" s="776">
        <v>1519.875</v>
      </c>
      <c r="H240" s="230">
        <f>IF(G240="","",G240-G240*COMPASS!$U$33)</f>
        <v>1519.875</v>
      </c>
    </row>
    <row r="241" spans="1:8">
      <c r="A241" s="798" t="s">
        <v>6108</v>
      </c>
      <c r="B241" s="805" t="s">
        <v>216</v>
      </c>
      <c r="C241" s="803">
        <v>760198754</v>
      </c>
      <c r="D241" s="803" t="s">
        <v>8431</v>
      </c>
      <c r="E241" s="826">
        <v>1</v>
      </c>
      <c r="F241" s="827"/>
      <c r="G241" s="776">
        <v>1519.875</v>
      </c>
      <c r="H241" s="230">
        <f>IF(G241="","",G241-G241*COMPASS!$U$33)</f>
        <v>1519.875</v>
      </c>
    </row>
    <row r="242" spans="1:8">
      <c r="A242" s="798" t="s">
        <v>6109</v>
      </c>
      <c r="B242" s="805" t="s">
        <v>216</v>
      </c>
      <c r="C242" s="803">
        <v>760198762</v>
      </c>
      <c r="D242" s="803" t="s">
        <v>8432</v>
      </c>
      <c r="E242" s="826">
        <v>1</v>
      </c>
      <c r="F242" s="827"/>
      <c r="G242" s="776">
        <v>2533.395</v>
      </c>
      <c r="H242" s="230">
        <f>IF(G242="","",G242-G242*COMPASS!$U$33)</f>
        <v>2533.395</v>
      </c>
    </row>
    <row r="243" spans="1:8">
      <c r="A243" s="798" t="s">
        <v>6110</v>
      </c>
      <c r="B243" s="805" t="s">
        <v>216</v>
      </c>
      <c r="C243" s="803">
        <v>760201244</v>
      </c>
      <c r="D243" s="803" t="s">
        <v>10564</v>
      </c>
      <c r="E243" s="826">
        <v>1</v>
      </c>
      <c r="F243" s="827"/>
      <c r="G243" s="776">
        <v>846.08999999999992</v>
      </c>
      <c r="H243" s="230">
        <f>IF(G243="","",G243-G243*COMPASS!$U$33)</f>
        <v>846.08999999999992</v>
      </c>
    </row>
    <row r="244" spans="1:8">
      <c r="A244" s="798" t="s">
        <v>6111</v>
      </c>
      <c r="B244" s="805" t="s">
        <v>216</v>
      </c>
      <c r="C244" s="803">
        <v>760201210</v>
      </c>
      <c r="D244" s="803" t="s">
        <v>10565</v>
      </c>
      <c r="E244" s="826">
        <v>1</v>
      </c>
      <c r="F244" s="827"/>
      <c r="G244" s="776">
        <v>1693.7250000000001</v>
      </c>
      <c r="H244" s="230">
        <f>IF(G244="","",G244-G244*COMPASS!$U$33)</f>
        <v>1693.7250000000001</v>
      </c>
    </row>
    <row r="245" spans="1:8">
      <c r="A245" s="798" t="s">
        <v>6112</v>
      </c>
      <c r="B245" s="805" t="s">
        <v>216</v>
      </c>
      <c r="C245" s="803">
        <v>760201269</v>
      </c>
      <c r="D245" s="803" t="s">
        <v>10566</v>
      </c>
      <c r="E245" s="826">
        <v>1</v>
      </c>
      <c r="F245" s="827"/>
      <c r="G245" s="776">
        <v>1100.5350000000001</v>
      </c>
      <c r="H245" s="230">
        <f>IF(G245="","",G245-G245*COMPASS!$U$33)</f>
        <v>1100.5350000000001</v>
      </c>
    </row>
    <row r="246" spans="1:8">
      <c r="A246" s="798" t="s">
        <v>6113</v>
      </c>
      <c r="B246" s="805" t="s">
        <v>216</v>
      </c>
      <c r="C246" s="803">
        <v>760201236</v>
      </c>
      <c r="D246" s="803" t="s">
        <v>10567</v>
      </c>
      <c r="E246" s="826">
        <v>1</v>
      </c>
      <c r="F246" s="827"/>
      <c r="G246" s="776">
        <v>2202.6150000000002</v>
      </c>
      <c r="H246" s="230">
        <f>IF(G246="","",G246-G246*COMPASS!$U$33)</f>
        <v>2202.6150000000002</v>
      </c>
    </row>
    <row r="247" spans="1:8">
      <c r="A247" s="798" t="s">
        <v>6114</v>
      </c>
      <c r="B247" s="805" t="s">
        <v>216</v>
      </c>
      <c r="C247" s="803">
        <v>760201152</v>
      </c>
      <c r="D247" s="803" t="s">
        <v>10568</v>
      </c>
      <c r="E247" s="826">
        <v>1</v>
      </c>
      <c r="F247" s="827"/>
      <c r="G247" s="776">
        <v>355.90500000000003</v>
      </c>
      <c r="H247" s="230">
        <f>IF(G247="","",G247-G247*COMPASS!$U$33)</f>
        <v>355.90500000000003</v>
      </c>
    </row>
    <row r="248" spans="1:8">
      <c r="A248" s="798" t="s">
        <v>6115</v>
      </c>
      <c r="B248" s="805" t="s">
        <v>216</v>
      </c>
      <c r="C248" s="803">
        <v>760201160</v>
      </c>
      <c r="D248" s="803" t="s">
        <v>10569</v>
      </c>
      <c r="E248" s="826">
        <v>1</v>
      </c>
      <c r="F248" s="827"/>
      <c r="G248" s="776">
        <v>664.995</v>
      </c>
      <c r="H248" s="230">
        <f>IF(G248="","",G248-G248*COMPASS!$U$33)</f>
        <v>664.995</v>
      </c>
    </row>
    <row r="249" spans="1:8">
      <c r="A249" s="798" t="s">
        <v>6116</v>
      </c>
      <c r="B249" s="805" t="s">
        <v>216</v>
      </c>
      <c r="C249" s="803">
        <v>760073866</v>
      </c>
      <c r="D249" s="803" t="s">
        <v>10570</v>
      </c>
      <c r="E249" s="826">
        <v>1</v>
      </c>
      <c r="F249" s="827"/>
      <c r="G249" s="776">
        <v>422.88</v>
      </c>
      <c r="H249" s="230">
        <f>IF(G249="","",G249-G249*COMPASS!$U$33)</f>
        <v>422.88</v>
      </c>
    </row>
    <row r="250" spans="1:8">
      <c r="A250" s="798" t="s">
        <v>6117</v>
      </c>
      <c r="B250" s="805" t="s">
        <v>216</v>
      </c>
      <c r="C250" s="803">
        <v>760201194</v>
      </c>
      <c r="D250" s="803" t="s">
        <v>10571</v>
      </c>
      <c r="E250" s="826">
        <v>1</v>
      </c>
      <c r="F250" s="827"/>
      <c r="G250" s="776">
        <v>446.46</v>
      </c>
      <c r="H250" s="230">
        <f>IF(G250="","",G250-G250*COMPASS!$U$33)</f>
        <v>446.46</v>
      </c>
    </row>
    <row r="251" spans="1:8">
      <c r="A251" s="798" t="s">
        <v>6118</v>
      </c>
      <c r="B251" s="805" t="s">
        <v>216</v>
      </c>
      <c r="C251" s="803">
        <v>760201202</v>
      </c>
      <c r="D251" s="803" t="s">
        <v>10572</v>
      </c>
      <c r="E251" s="826">
        <v>1</v>
      </c>
      <c r="F251" s="827"/>
      <c r="G251" s="776">
        <v>886.66499999999996</v>
      </c>
      <c r="H251" s="230">
        <f>IF(G251="","",G251-G251*COMPASS!$U$33)</f>
        <v>886.66499999999996</v>
      </c>
    </row>
    <row r="252" spans="1:8">
      <c r="A252" s="806" t="s">
        <v>3421</v>
      </c>
      <c r="B252" s="806"/>
      <c r="C252" s="806"/>
      <c r="D252" s="806"/>
      <c r="E252" s="806"/>
      <c r="F252" s="806"/>
      <c r="G252" s="806"/>
      <c r="H252" s="230" t="str">
        <f>IF(G252="","",G252-G252*COMPASS!$U$33)</f>
        <v/>
      </c>
    </row>
    <row r="253" spans="1:8">
      <c r="A253" s="798" t="s">
        <v>6119</v>
      </c>
      <c r="B253" s="805" t="s">
        <v>216</v>
      </c>
      <c r="C253" s="803">
        <v>760193789</v>
      </c>
      <c r="D253" s="803" t="s">
        <v>7094</v>
      </c>
      <c r="E253" s="826">
        <v>1</v>
      </c>
      <c r="F253" s="827"/>
      <c r="G253" s="776">
        <v>1248.3000000000002</v>
      </c>
      <c r="H253" s="230">
        <f>IF(G253="","",G253-G253*COMPASS!$U$33)</f>
        <v>1248.3000000000002</v>
      </c>
    </row>
    <row r="254" spans="1:8">
      <c r="A254" s="798" t="s">
        <v>6120</v>
      </c>
      <c r="B254" s="805" t="s">
        <v>216</v>
      </c>
      <c r="C254" s="798">
        <v>760193797</v>
      </c>
      <c r="D254" s="798" t="s">
        <v>7095</v>
      </c>
      <c r="E254" s="798">
        <v>1</v>
      </c>
      <c r="F254" s="798"/>
      <c r="G254" s="798">
        <v>1320.57</v>
      </c>
      <c r="H254" s="230">
        <f>IF(G254="","",G254-G254*COMPASS!$U$33)</f>
        <v>1320.57</v>
      </c>
    </row>
    <row r="255" spans="1:8">
      <c r="A255" s="798" t="s">
        <v>6121</v>
      </c>
      <c r="B255" s="805" t="s">
        <v>216</v>
      </c>
      <c r="C255" s="803">
        <v>760105148</v>
      </c>
      <c r="D255" s="803" t="s">
        <v>8345</v>
      </c>
      <c r="E255" s="826">
        <v>1</v>
      </c>
      <c r="F255" s="827"/>
      <c r="G255" s="776">
        <v>1998.6000000000001</v>
      </c>
      <c r="H255" s="230">
        <f>IF(G255="","",G255-G255*COMPASS!$U$33)</f>
        <v>1998.6000000000001</v>
      </c>
    </row>
    <row r="256" spans="1:8">
      <c r="A256" s="798" t="s">
        <v>6122</v>
      </c>
      <c r="B256" s="805" t="s">
        <v>216</v>
      </c>
      <c r="C256" s="803">
        <v>760168443</v>
      </c>
      <c r="D256" s="803" t="s">
        <v>8346</v>
      </c>
      <c r="E256" s="826">
        <v>1</v>
      </c>
      <c r="F256" s="827"/>
      <c r="G256" s="776">
        <v>4316.97</v>
      </c>
      <c r="H256" s="230">
        <f>IF(G256="","",G256-G256*COMPASS!$U$33)</f>
        <v>4316.97</v>
      </c>
    </row>
    <row r="257" spans="1:8">
      <c r="A257" s="798" t="s">
        <v>6123</v>
      </c>
      <c r="B257" s="805" t="s">
        <v>216</v>
      </c>
      <c r="C257" s="803">
        <v>760168419</v>
      </c>
      <c r="D257" s="803" t="s">
        <v>7096</v>
      </c>
      <c r="E257" s="826">
        <v>1</v>
      </c>
      <c r="F257" s="827"/>
      <c r="G257" s="776">
        <v>1835.7749999999999</v>
      </c>
      <c r="H257" s="230">
        <f>IF(G257="","",G257-G257*COMPASS!$U$33)</f>
        <v>1835.7749999999999</v>
      </c>
    </row>
    <row r="258" spans="1:8">
      <c r="A258" s="798" t="s">
        <v>6124</v>
      </c>
      <c r="B258" s="805" t="s">
        <v>216</v>
      </c>
      <c r="C258" s="803">
        <v>760188326</v>
      </c>
      <c r="D258" s="803" t="s">
        <v>7097</v>
      </c>
      <c r="E258" s="826">
        <v>1</v>
      </c>
      <c r="F258" s="827"/>
      <c r="G258" s="776">
        <v>8565.81</v>
      </c>
      <c r="H258" s="230">
        <f>IF(G258="","",G258-G258*COMPASS!$U$33)</f>
        <v>8565.81</v>
      </c>
    </row>
    <row r="259" spans="1:8">
      <c r="A259" s="798" t="s">
        <v>6125</v>
      </c>
      <c r="B259" s="805" t="s">
        <v>216</v>
      </c>
      <c r="C259" s="803">
        <v>760168435</v>
      </c>
      <c r="D259" s="803" t="s">
        <v>7098</v>
      </c>
      <c r="E259" s="826">
        <v>1</v>
      </c>
      <c r="F259" s="827"/>
      <c r="G259" s="776">
        <v>6774.3150000000005</v>
      </c>
      <c r="H259" s="230">
        <f>IF(G259="","",G259-G259*COMPASS!$U$33)</f>
        <v>6774.3150000000005</v>
      </c>
    </row>
    <row r="260" spans="1:8">
      <c r="A260" s="798" t="s">
        <v>6126</v>
      </c>
      <c r="B260" s="805" t="s">
        <v>216</v>
      </c>
      <c r="C260" s="803">
        <v>760188375</v>
      </c>
      <c r="D260" s="803" t="s">
        <v>7099</v>
      </c>
      <c r="E260" s="826">
        <v>1</v>
      </c>
      <c r="F260" s="827"/>
      <c r="G260" s="776">
        <v>3433.1400000000003</v>
      </c>
      <c r="H260" s="230">
        <f>IF(G260="","",G260-G260*COMPASS!$U$33)</f>
        <v>3433.1400000000003</v>
      </c>
    </row>
    <row r="261" spans="1:8">
      <c r="A261" s="798" t="s">
        <v>6127</v>
      </c>
      <c r="B261" s="805" t="s">
        <v>216</v>
      </c>
      <c r="C261" s="803">
        <v>760188391</v>
      </c>
      <c r="D261" s="803" t="s">
        <v>7100</v>
      </c>
      <c r="E261" s="826">
        <v>1</v>
      </c>
      <c r="F261" s="827"/>
      <c r="G261" s="776">
        <v>16893.21</v>
      </c>
      <c r="H261" s="230">
        <f>IF(G261="","",G261-G261*COMPASS!$U$33)</f>
        <v>16893.21</v>
      </c>
    </row>
    <row r="262" spans="1:8">
      <c r="A262" s="798" t="s">
        <v>6128</v>
      </c>
      <c r="B262" s="805" t="s">
        <v>216</v>
      </c>
      <c r="C262" s="803">
        <v>760188383</v>
      </c>
      <c r="D262" s="803" t="s">
        <v>7101</v>
      </c>
      <c r="E262" s="826">
        <v>1</v>
      </c>
      <c r="F262" s="827"/>
      <c r="G262" s="776">
        <v>13309.920000000002</v>
      </c>
      <c r="H262" s="230">
        <f>IF(G262="","",G262-G262*COMPASS!$U$33)</f>
        <v>13309.920000000002</v>
      </c>
    </row>
    <row r="263" spans="1:8">
      <c r="A263" s="798" t="s">
        <v>6084</v>
      </c>
      <c r="B263" s="805" t="s">
        <v>216</v>
      </c>
      <c r="C263" s="803">
        <v>760217414</v>
      </c>
      <c r="D263" s="803" t="s">
        <v>4509</v>
      </c>
      <c r="E263" s="826">
        <v>1</v>
      </c>
      <c r="F263" s="827"/>
      <c r="G263" s="776">
        <v>6736.8449999999993</v>
      </c>
      <c r="H263" s="230">
        <f>IF(G263="","",G263-G263*COMPASS!$U$33)</f>
        <v>6736.8449999999993</v>
      </c>
    </row>
    <row r="264" spans="1:8">
      <c r="A264" s="798" t="s">
        <v>6085</v>
      </c>
      <c r="B264" s="805" t="s">
        <v>216</v>
      </c>
      <c r="C264" s="803">
        <v>760217422</v>
      </c>
      <c r="D264" s="803" t="s">
        <v>4510</v>
      </c>
      <c r="E264" s="826">
        <v>1</v>
      </c>
      <c r="F264" s="827"/>
      <c r="G264" s="776">
        <v>8453.7000000000007</v>
      </c>
      <c r="H264" s="230">
        <f>IF(G264="","",G264-G264*COMPASS!$U$33)</f>
        <v>8453.7000000000007</v>
      </c>
    </row>
    <row r="265" spans="1:8">
      <c r="A265" s="798" t="s">
        <v>6086</v>
      </c>
      <c r="B265" s="805" t="s">
        <v>216</v>
      </c>
      <c r="C265" s="803">
        <v>760217448</v>
      </c>
      <c r="D265" s="803" t="s">
        <v>4511</v>
      </c>
      <c r="E265" s="826">
        <v>1</v>
      </c>
      <c r="F265" s="827"/>
      <c r="G265" s="776">
        <v>13749</v>
      </c>
      <c r="H265" s="230">
        <f>IF(G265="","",G265-G265*COMPASS!$U$33)</f>
        <v>13749</v>
      </c>
    </row>
    <row r="266" spans="1:8">
      <c r="A266" s="798" t="s">
        <v>6087</v>
      </c>
      <c r="B266" s="805" t="s">
        <v>216</v>
      </c>
      <c r="C266" s="803">
        <v>760217455</v>
      </c>
      <c r="D266" s="803" t="s">
        <v>4512</v>
      </c>
      <c r="E266" s="826">
        <v>1</v>
      </c>
      <c r="F266" s="827"/>
      <c r="G266" s="776">
        <v>17182.71</v>
      </c>
      <c r="H266" s="230">
        <f>IF(G266="","",G266-G266*COMPASS!$U$33)</f>
        <v>17182.71</v>
      </c>
    </row>
    <row r="267" spans="1:8">
      <c r="A267" s="806" t="s">
        <v>3422</v>
      </c>
      <c r="B267" s="806"/>
      <c r="C267" s="806"/>
      <c r="D267" s="806"/>
      <c r="E267" s="806"/>
      <c r="F267" s="806"/>
      <c r="G267" s="806"/>
      <c r="H267" s="230" t="str">
        <f>IF(G267="","",G267-G267*COMPASS!$U$33)</f>
        <v/>
      </c>
    </row>
    <row r="268" spans="1:8">
      <c r="A268" s="798" t="s">
        <v>6129</v>
      </c>
      <c r="B268" s="805" t="s">
        <v>216</v>
      </c>
      <c r="C268" s="803">
        <v>760072942</v>
      </c>
      <c r="D268" s="803" t="s">
        <v>7702</v>
      </c>
      <c r="E268" s="826">
        <v>1</v>
      </c>
      <c r="F268" s="827"/>
      <c r="G268" s="776">
        <v>109.965</v>
      </c>
      <c r="H268" s="230">
        <f>IF(G268="","",G268-G268*COMPASS!$U$33)</f>
        <v>109.965</v>
      </c>
    </row>
    <row r="269" spans="1:8">
      <c r="A269" s="798" t="s">
        <v>6130</v>
      </c>
      <c r="B269" s="805" t="s">
        <v>216</v>
      </c>
      <c r="C269" s="798">
        <v>760072959</v>
      </c>
      <c r="D269" s="798" t="s">
        <v>7703</v>
      </c>
      <c r="E269" s="798">
        <v>1</v>
      </c>
      <c r="F269" s="798"/>
      <c r="G269" s="798">
        <v>123.705</v>
      </c>
      <c r="H269" s="230">
        <f>IF(G269="","",G269-G269*COMPASS!$U$33)</f>
        <v>123.705</v>
      </c>
    </row>
    <row r="270" spans="1:8">
      <c r="A270" s="798" t="s">
        <v>6131</v>
      </c>
      <c r="B270" s="805" t="s">
        <v>216</v>
      </c>
      <c r="C270" s="803">
        <v>760072967</v>
      </c>
      <c r="D270" s="803" t="s">
        <v>7704</v>
      </c>
      <c r="E270" s="826">
        <v>1</v>
      </c>
      <c r="F270" s="827"/>
      <c r="G270" s="776">
        <v>165.465</v>
      </c>
      <c r="H270" s="230">
        <f>IF(G270="","",G270-G270*COMPASS!$U$33)</f>
        <v>165.465</v>
      </c>
    </row>
    <row r="271" spans="1:8">
      <c r="A271" s="798" t="s">
        <v>6132</v>
      </c>
      <c r="B271" s="805" t="s">
        <v>467</v>
      </c>
      <c r="C271" s="803">
        <v>760038240</v>
      </c>
      <c r="D271" s="803" t="s">
        <v>7705</v>
      </c>
      <c r="E271" s="826">
        <v>1</v>
      </c>
      <c r="F271" s="827"/>
      <c r="G271" s="776">
        <v>38.835000000000001</v>
      </c>
      <c r="H271" s="230">
        <f>IF(G271="","",G271-G271*COMPASS!$U$33)</f>
        <v>38.835000000000001</v>
      </c>
    </row>
    <row r="272" spans="1:8">
      <c r="A272" s="798" t="s">
        <v>6133</v>
      </c>
      <c r="B272" s="805" t="s">
        <v>216</v>
      </c>
      <c r="C272" s="803">
        <v>760038257</v>
      </c>
      <c r="D272" s="803" t="s">
        <v>7706</v>
      </c>
      <c r="E272" s="826">
        <v>1</v>
      </c>
      <c r="F272" s="827"/>
      <c r="G272" s="776">
        <v>43.53</v>
      </c>
      <c r="H272" s="230">
        <f>IF(G272="","",G272-G272*COMPASS!$U$33)</f>
        <v>43.53</v>
      </c>
    </row>
  </sheetData>
  <sheetProtection algorithmName="SHA-512" hashValue="l0ZaeIqIwxaZ9EjoCXfNzFtXoBEDL3t8JP8t2G0BaL8aIHq5aT4qVjnDFAi1Olt8+Tr9b5trfG4/mifdCcA0Zw==" saltValue="DZXqV6+xOaMj72th182Ia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G460" sqref="A1:G460"/>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9" customWidth="1"/>
    <col min="6" max="6" width="5.44140625" style="337" customWidth="1"/>
    <col min="7" max="7" width="9.5546875" style="655" customWidth="1"/>
    <col min="8" max="8" width="10.44140625" style="183"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Febbraio26</v>
      </c>
      <c r="B1" s="134"/>
      <c r="C1" s="54"/>
      <c r="D1" s="1376" t="s">
        <v>11933</v>
      </c>
      <c r="E1" s="1377"/>
      <c r="F1" s="1377"/>
      <c r="G1" s="1377"/>
      <c r="H1" s="178"/>
    </row>
    <row r="2" spans="1:10" ht="13.8" thickBot="1">
      <c r="A2" s="55"/>
      <c r="B2" s="135"/>
      <c r="C2" s="56"/>
      <c r="D2" s="46"/>
      <c r="E2" s="85"/>
      <c r="F2" s="308"/>
      <c r="G2" s="653"/>
      <c r="H2" s="179" t="s">
        <v>190</v>
      </c>
    </row>
    <row r="3" spans="1:10" ht="25.8">
      <c r="A3" s="44" t="s">
        <v>1370</v>
      </c>
      <c r="B3" s="33"/>
      <c r="C3" s="136"/>
      <c r="D3" s="45"/>
      <c r="E3" s="65"/>
      <c r="F3" s="336"/>
      <c r="G3" s="654"/>
      <c r="H3" s="180"/>
    </row>
    <row r="4" spans="1:10" s="80" customFormat="1" ht="13.8">
      <c r="A4" s="68" t="str">
        <f>'LS CABLE'!A4</f>
        <v>Cod. Compass</v>
      </c>
      <c r="B4" s="140"/>
      <c r="C4" s="68" t="s">
        <v>217</v>
      </c>
      <c r="D4" s="150" t="s">
        <v>219</v>
      </c>
      <c r="E4" s="137" t="s">
        <v>490</v>
      </c>
      <c r="F4" s="335"/>
      <c r="G4" s="231" t="s">
        <v>189</v>
      </c>
      <c r="H4" s="229" t="s">
        <v>491</v>
      </c>
      <c r="J4" s="88"/>
    </row>
    <row r="5" spans="1:10" ht="25.35" customHeight="1">
      <c r="A5" s="581" t="s">
        <v>8226</v>
      </c>
      <c r="B5" s="582"/>
      <c r="C5" s="363"/>
      <c r="D5" s="583"/>
      <c r="E5" s="584"/>
      <c r="F5" s="585"/>
      <c r="G5" s="584"/>
      <c r="H5" s="652" t="str">
        <f>IF(G5="","",G5-G5*COMPASS!$U$21)</f>
        <v/>
      </c>
    </row>
    <row r="6" spans="1:10" ht="16.350000000000001" customHeight="1">
      <c r="A6" s="576" t="s">
        <v>12112</v>
      </c>
      <c r="B6" s="388"/>
      <c r="C6" s="362"/>
      <c r="D6" s="577"/>
      <c r="E6" s="1208"/>
      <c r="F6" s="362"/>
      <c r="G6" s="577"/>
      <c r="H6" s="652" t="str">
        <f>IF(G6="","",G6-G6*COMPASS!$U$21)</f>
        <v/>
      </c>
    </row>
    <row r="7" spans="1:10" ht="16.350000000000001" customHeight="1">
      <c r="A7" s="572" t="s">
        <v>12113</v>
      </c>
      <c r="B7" s="573"/>
      <c r="C7" s="574"/>
      <c r="D7" s="575"/>
      <c r="E7" s="575"/>
      <c r="F7" s="574"/>
      <c r="G7" s="575"/>
      <c r="H7" s="652" t="str">
        <f>IF(G7="","",G7-G7*COMPASS!$U$21)</f>
        <v/>
      </c>
    </row>
    <row r="8" spans="1:10" ht="16.350000000000001" customHeight="1">
      <c r="A8" s="352" t="s">
        <v>4393</v>
      </c>
      <c r="B8" s="375" t="s">
        <v>216</v>
      </c>
      <c r="C8" s="297" t="s">
        <v>4385</v>
      </c>
      <c r="D8" s="316" t="s">
        <v>4846</v>
      </c>
      <c r="E8" s="389">
        <v>4270</v>
      </c>
      <c r="F8" s="384"/>
      <c r="G8" s="486">
        <v>2.1215081967213112</v>
      </c>
      <c r="H8" s="652">
        <f>IF(G8="","",G8-G8*COMPASS!$U$21)</f>
        <v>2.1215081967213112</v>
      </c>
      <c r="I8" s="303"/>
    </row>
    <row r="9" spans="1:10" ht="16.350000000000001" customHeight="1">
      <c r="A9" s="352" t="s">
        <v>4394</v>
      </c>
      <c r="B9" s="375" t="s">
        <v>571</v>
      </c>
      <c r="C9" s="297" t="s">
        <v>4386</v>
      </c>
      <c r="D9" s="316" t="s">
        <v>4847</v>
      </c>
      <c r="E9" s="389">
        <v>305</v>
      </c>
      <c r="F9" s="384" t="s">
        <v>7911</v>
      </c>
      <c r="G9" s="486">
        <v>0.7387281</v>
      </c>
      <c r="H9" s="652">
        <f>IF(G9="","",G9-G9*COMPASS!$U$21)</f>
        <v>0.7387281</v>
      </c>
      <c r="I9" s="303"/>
    </row>
    <row r="10" spans="1:10" ht="16.350000000000001" customHeight="1">
      <c r="A10" s="352" t="s">
        <v>8516</v>
      </c>
      <c r="B10" s="375" t="s">
        <v>216</v>
      </c>
      <c r="C10" s="297" t="s">
        <v>8517</v>
      </c>
      <c r="D10" s="316" t="s">
        <v>4847</v>
      </c>
      <c r="E10" s="389">
        <v>10980</v>
      </c>
      <c r="F10" s="384"/>
      <c r="G10" s="486">
        <v>1.8762950819672131</v>
      </c>
      <c r="H10" s="652">
        <f>IF(G10="","",G10-G10*COMPASS!$U$21)</f>
        <v>1.8762950819672131</v>
      </c>
      <c r="I10" s="303"/>
    </row>
    <row r="11" spans="1:10" ht="16.350000000000001" customHeight="1">
      <c r="A11" s="352" t="s">
        <v>8227</v>
      </c>
      <c r="B11" s="375" t="s">
        <v>467</v>
      </c>
      <c r="C11" s="297" t="s">
        <v>8228</v>
      </c>
      <c r="D11" s="316" t="s">
        <v>8229</v>
      </c>
      <c r="E11" s="389">
        <v>305</v>
      </c>
      <c r="F11" s="384"/>
      <c r="G11" s="486">
        <v>2.1523934426229507</v>
      </c>
      <c r="H11" s="652">
        <f>IF(G11="","",G11-G11*COMPASS!$U$21)</f>
        <v>2.1523934426229507</v>
      </c>
      <c r="I11" s="303"/>
    </row>
    <row r="12" spans="1:10" ht="16.350000000000001" customHeight="1">
      <c r="A12" s="352" t="s">
        <v>8518</v>
      </c>
      <c r="B12" s="375" t="s">
        <v>216</v>
      </c>
      <c r="C12" s="297" t="s">
        <v>8519</v>
      </c>
      <c r="D12" s="316" t="s">
        <v>8520</v>
      </c>
      <c r="E12" s="389">
        <v>12000</v>
      </c>
      <c r="F12" s="384"/>
      <c r="G12" s="486">
        <v>2.1659600000000001</v>
      </c>
      <c r="H12" s="652">
        <f>IF(G12="","",G12-G12*COMPASS!$U$21)</f>
        <v>2.1659600000000001</v>
      </c>
      <c r="I12" s="303"/>
    </row>
    <row r="13" spans="1:10" ht="16.350000000000001" customHeight="1">
      <c r="A13" s="352" t="s">
        <v>12114</v>
      </c>
      <c r="B13" s="375" t="s">
        <v>216</v>
      </c>
      <c r="C13" s="297" t="s">
        <v>12115</v>
      </c>
      <c r="D13" s="316" t="s">
        <v>4848</v>
      </c>
      <c r="E13" s="389">
        <v>7320</v>
      </c>
      <c r="F13" s="384"/>
      <c r="G13" s="486">
        <v>1.5897704918032787</v>
      </c>
      <c r="H13" s="652">
        <f>IF(G13="","",G13-G13*COMPASS!$U$21)</f>
        <v>1.5897704918032787</v>
      </c>
      <c r="I13" s="303"/>
    </row>
    <row r="14" spans="1:10" ht="16.350000000000001" customHeight="1">
      <c r="A14" s="570" t="s">
        <v>8483</v>
      </c>
      <c r="B14" s="375" t="s">
        <v>216</v>
      </c>
      <c r="C14" s="571" t="s">
        <v>8484</v>
      </c>
      <c r="D14" s="571" t="s">
        <v>8485</v>
      </c>
      <c r="E14" s="389">
        <v>7320</v>
      </c>
      <c r="F14" s="384"/>
      <c r="G14" s="486">
        <v>1.5897704918032787</v>
      </c>
      <c r="H14" s="652">
        <f>IF(G14="","",G14-G14*COMPASS!$U$21)</f>
        <v>1.5897704918032787</v>
      </c>
      <c r="I14" s="303"/>
    </row>
    <row r="15" spans="1:10" ht="16.350000000000001" customHeight="1">
      <c r="A15" s="352" t="s">
        <v>4395</v>
      </c>
      <c r="B15" s="375" t="s">
        <v>216</v>
      </c>
      <c r="C15" s="297" t="s">
        <v>4387</v>
      </c>
      <c r="D15" s="316" t="s">
        <v>4849</v>
      </c>
      <c r="E15" s="389">
        <v>5490</v>
      </c>
      <c r="F15" s="384"/>
      <c r="G15" s="486">
        <v>2.8112786885245904</v>
      </c>
      <c r="H15" s="652">
        <f>IF(G15="","",G15-G15*COMPASS!$U$21)</f>
        <v>2.8112786885245904</v>
      </c>
      <c r="I15" s="303"/>
    </row>
    <row r="16" spans="1:10" ht="16.350000000000001" customHeight="1">
      <c r="A16" s="352" t="s">
        <v>7641</v>
      </c>
      <c r="B16" s="375" t="s">
        <v>216</v>
      </c>
      <c r="C16" s="297" t="s">
        <v>7642</v>
      </c>
      <c r="D16" s="316" t="s">
        <v>7643</v>
      </c>
      <c r="E16" s="389">
        <v>9150</v>
      </c>
      <c r="F16" s="384"/>
      <c r="G16" s="486">
        <v>1.240327868852459</v>
      </c>
      <c r="H16" s="652">
        <f>IF(G16="","",G16-G16*COMPASS!$U$21)</f>
        <v>1.240327868852459</v>
      </c>
      <c r="I16" s="303"/>
    </row>
    <row r="17" spans="1:9" ht="16.350000000000001" customHeight="1">
      <c r="A17" s="572" t="s">
        <v>4850</v>
      </c>
      <c r="B17" s="573"/>
      <c r="C17" s="574"/>
      <c r="D17" s="575"/>
      <c r="E17" s="575"/>
      <c r="F17" s="574"/>
      <c r="G17" s="575"/>
      <c r="H17" s="652" t="str">
        <f>IF(G17="","",G17-G17*COMPASS!$U$21)</f>
        <v/>
      </c>
      <c r="I17" s="303"/>
    </row>
    <row r="18" spans="1:9" ht="16.350000000000001" customHeight="1">
      <c r="A18" s="352" t="s">
        <v>1414</v>
      </c>
      <c r="B18" s="375" t="s">
        <v>467</v>
      </c>
      <c r="C18" s="297" t="s">
        <v>1415</v>
      </c>
      <c r="D18" s="316" t="s">
        <v>9683</v>
      </c>
      <c r="E18" s="389">
        <v>1</v>
      </c>
      <c r="F18" s="384"/>
      <c r="G18" s="486">
        <v>16.93</v>
      </c>
      <c r="H18" s="652">
        <f>IF(G18="","",G18-G18*COMPASS!$U$21)</f>
        <v>16.93</v>
      </c>
      <c r="I18" s="303"/>
    </row>
    <row r="19" spans="1:9" ht="16.350000000000001" customHeight="1">
      <c r="A19" s="352" t="s">
        <v>9957</v>
      </c>
      <c r="B19" s="375" t="s">
        <v>467</v>
      </c>
      <c r="C19" s="316" t="s">
        <v>9958</v>
      </c>
      <c r="D19" s="316" t="s">
        <v>9959</v>
      </c>
      <c r="E19" s="389">
        <v>1</v>
      </c>
      <c r="F19" s="384"/>
      <c r="G19" s="486">
        <v>16.93</v>
      </c>
      <c r="H19" s="652">
        <f>IF(G19="","",G19-G19*COMPASS!$U$21)</f>
        <v>16.93</v>
      </c>
      <c r="I19" s="303"/>
    </row>
    <row r="20" spans="1:9" ht="16.350000000000001" customHeight="1">
      <c r="A20" s="352" t="s">
        <v>1416</v>
      </c>
      <c r="B20" s="375" t="s">
        <v>467</v>
      </c>
      <c r="C20" s="297" t="s">
        <v>1417</v>
      </c>
      <c r="D20" s="316" t="s">
        <v>9684</v>
      </c>
      <c r="E20" s="389">
        <v>1</v>
      </c>
      <c r="F20" s="384"/>
      <c r="G20" s="486">
        <v>16.93</v>
      </c>
      <c r="H20" s="652">
        <f>IF(G20="","",G20-G20*COMPASS!$U$21)</f>
        <v>16.93</v>
      </c>
      <c r="I20" s="303"/>
    </row>
    <row r="21" spans="1:9" ht="16.350000000000001" customHeight="1">
      <c r="A21" s="352" t="s">
        <v>7596</v>
      </c>
      <c r="B21" s="375" t="s">
        <v>216</v>
      </c>
      <c r="C21" s="297" t="s">
        <v>7597</v>
      </c>
      <c r="D21" s="316" t="s">
        <v>9685</v>
      </c>
      <c r="E21" s="389">
        <v>1</v>
      </c>
      <c r="F21" s="384"/>
      <c r="G21" s="486">
        <v>16.93</v>
      </c>
      <c r="H21" s="652">
        <f>IF(G21="","",G21-G21*COMPASS!$U$21)</f>
        <v>16.93</v>
      </c>
      <c r="I21" s="303"/>
    </row>
    <row r="22" spans="1:9" ht="16.350000000000001" customHeight="1">
      <c r="A22" s="352" t="s">
        <v>9686</v>
      </c>
      <c r="B22" s="375" t="s">
        <v>216</v>
      </c>
      <c r="C22" s="297" t="s">
        <v>9687</v>
      </c>
      <c r="D22" s="316" t="s">
        <v>9688</v>
      </c>
      <c r="E22" s="389">
        <v>50</v>
      </c>
      <c r="F22" s="384"/>
      <c r="G22" s="486">
        <v>16.93</v>
      </c>
      <c r="H22" s="652">
        <f>IF(G22="","",G22-G22*COMPASS!$U$21)</f>
        <v>16.93</v>
      </c>
      <c r="I22" s="303"/>
    </row>
    <row r="23" spans="1:9" ht="16.350000000000001" customHeight="1">
      <c r="A23" s="352" t="s">
        <v>9689</v>
      </c>
      <c r="B23" s="375" t="s">
        <v>216</v>
      </c>
      <c r="C23" s="297" t="s">
        <v>9690</v>
      </c>
      <c r="D23" s="316" t="s">
        <v>9691</v>
      </c>
      <c r="E23" s="389">
        <v>25</v>
      </c>
      <c r="F23" s="384"/>
      <c r="G23" s="486">
        <v>16.93</v>
      </c>
      <c r="H23" s="652">
        <f>IF(G23="","",G23-G23*COMPASS!$U$21)</f>
        <v>16.93</v>
      </c>
      <c r="I23" s="303"/>
    </row>
    <row r="24" spans="1:9" ht="16.350000000000001" customHeight="1">
      <c r="A24" s="352" t="s">
        <v>4725</v>
      </c>
      <c r="B24" s="375" t="s">
        <v>216</v>
      </c>
      <c r="C24" s="297" t="s">
        <v>4726</v>
      </c>
      <c r="D24" s="316" t="s">
        <v>4851</v>
      </c>
      <c r="E24" s="389">
        <v>10</v>
      </c>
      <c r="F24" s="384"/>
      <c r="G24" s="486">
        <v>18.63</v>
      </c>
      <c r="H24" s="652">
        <f>IF(G24="","",G24-G24*COMPASS!$U$21)</f>
        <v>18.63</v>
      </c>
      <c r="I24" s="303"/>
    </row>
    <row r="25" spans="1:9" ht="16.350000000000001" customHeight="1">
      <c r="A25" s="352" t="s">
        <v>4727</v>
      </c>
      <c r="B25" s="375" t="s">
        <v>216</v>
      </c>
      <c r="C25" s="297" t="s">
        <v>4728</v>
      </c>
      <c r="D25" s="316" t="s">
        <v>4852</v>
      </c>
      <c r="E25" s="389">
        <v>10</v>
      </c>
      <c r="F25" s="384"/>
      <c r="G25" s="486">
        <v>18.63</v>
      </c>
      <c r="H25" s="652">
        <f>IF(G25="","",G25-G25*COMPASS!$U$21)</f>
        <v>18.63</v>
      </c>
      <c r="I25" s="303"/>
    </row>
    <row r="26" spans="1:9" ht="16.350000000000001" customHeight="1">
      <c r="A26" s="352" t="s">
        <v>1418</v>
      </c>
      <c r="B26" s="375" t="s">
        <v>467</v>
      </c>
      <c r="C26" s="297" t="s">
        <v>1419</v>
      </c>
      <c r="D26" s="316" t="s">
        <v>4853</v>
      </c>
      <c r="E26" s="389">
        <v>1</v>
      </c>
      <c r="F26" s="384"/>
      <c r="G26" s="486">
        <v>20.329999999999998</v>
      </c>
      <c r="H26" s="652">
        <f>IF(G26="","",G26-G26*COMPASS!$U$21)</f>
        <v>20.329999999999998</v>
      </c>
      <c r="I26" s="303"/>
    </row>
    <row r="27" spans="1:9" ht="16.350000000000001" customHeight="1">
      <c r="A27" s="352" t="s">
        <v>15549</v>
      </c>
      <c r="B27" s="375" t="s">
        <v>216</v>
      </c>
      <c r="C27" s="297" t="s">
        <v>15550</v>
      </c>
      <c r="D27" s="316" t="s">
        <v>15551</v>
      </c>
      <c r="E27" s="389">
        <v>100</v>
      </c>
      <c r="F27" s="580"/>
      <c r="G27" s="486">
        <v>19.3</v>
      </c>
      <c r="H27" s="652">
        <f>IF(G27="","",G27-G27*COMPASS!$U$21)</f>
        <v>19.3</v>
      </c>
      <c r="I27" s="303"/>
    </row>
    <row r="28" spans="1:9" ht="16.350000000000001" customHeight="1">
      <c r="A28" s="352" t="s">
        <v>8347</v>
      </c>
      <c r="B28" s="376" t="s">
        <v>216</v>
      </c>
      <c r="C28" s="316" t="s">
        <v>8348</v>
      </c>
      <c r="D28" s="316" t="s">
        <v>8349</v>
      </c>
      <c r="E28" s="389">
        <v>25</v>
      </c>
      <c r="F28" s="384"/>
      <c r="G28" s="486">
        <v>20.28</v>
      </c>
      <c r="H28" s="652">
        <f>IF(G28="","",G28-G28*COMPASS!$U$21)</f>
        <v>20.28</v>
      </c>
      <c r="I28" s="303"/>
    </row>
    <row r="29" spans="1:9" ht="16.350000000000001" customHeight="1">
      <c r="A29" s="572" t="s">
        <v>4854</v>
      </c>
      <c r="B29" s="573"/>
      <c r="C29" s="574"/>
      <c r="D29" s="575"/>
      <c r="E29" s="898"/>
      <c r="F29" s="574"/>
      <c r="G29" s="575"/>
      <c r="H29" s="652" t="str">
        <f>IF(G29="","",G29-G29*COMPASS!$U$21)</f>
        <v/>
      </c>
      <c r="I29" s="303"/>
    </row>
    <row r="30" spans="1:9" ht="16.350000000000001" customHeight="1">
      <c r="A30" s="352" t="s">
        <v>1420</v>
      </c>
      <c r="B30" s="375" t="s">
        <v>216</v>
      </c>
      <c r="C30" s="297" t="s">
        <v>1421</v>
      </c>
      <c r="D30" s="316" t="s">
        <v>4855</v>
      </c>
      <c r="E30" s="404">
        <v>1</v>
      </c>
      <c r="F30" s="384"/>
      <c r="G30" s="486">
        <v>509.58</v>
      </c>
      <c r="H30" s="652">
        <f>IF(G30="","",G30-G30*COMPASS!$U$21)</f>
        <v>509.58</v>
      </c>
      <c r="I30" s="303"/>
    </row>
    <row r="31" spans="1:9" ht="16.350000000000001" customHeight="1">
      <c r="A31" s="352" t="s">
        <v>5047</v>
      </c>
      <c r="B31" s="375" t="s">
        <v>216</v>
      </c>
      <c r="C31" s="345" t="s">
        <v>4856</v>
      </c>
      <c r="D31" s="316" t="s">
        <v>4857</v>
      </c>
      <c r="E31" s="404">
        <v>1</v>
      </c>
      <c r="F31" s="384"/>
      <c r="G31" s="486">
        <v>591.53</v>
      </c>
      <c r="H31" s="652">
        <f>IF(G31="","",G31-G31*COMPASS!$U$21)</f>
        <v>591.53</v>
      </c>
      <c r="I31" s="303"/>
    </row>
    <row r="32" spans="1:9" ht="16.350000000000001" customHeight="1">
      <c r="A32" s="572" t="s">
        <v>4557</v>
      </c>
      <c r="B32" s="573"/>
      <c r="C32" s="574"/>
      <c r="D32" s="575"/>
      <c r="E32" s="575"/>
      <c r="F32" s="574"/>
      <c r="G32" s="575"/>
      <c r="H32" s="652" t="str">
        <f>IF(G32="","",G32-G32*COMPASS!$U$21)</f>
        <v/>
      </c>
      <c r="I32" s="303"/>
    </row>
    <row r="33" spans="1:9" ht="16.350000000000001" customHeight="1">
      <c r="A33" s="352" t="s">
        <v>4729</v>
      </c>
      <c r="B33" s="375" t="s">
        <v>216</v>
      </c>
      <c r="C33" s="297" t="s">
        <v>4730</v>
      </c>
      <c r="D33" s="316" t="s">
        <v>4558</v>
      </c>
      <c r="E33" s="404">
        <v>10</v>
      </c>
      <c r="F33" s="384"/>
      <c r="G33" s="486">
        <v>14.33</v>
      </c>
      <c r="H33" s="652">
        <f>IF(G33="","",G33-G33*COMPASS!$U$21)</f>
        <v>14.33</v>
      </c>
      <c r="I33" s="303"/>
    </row>
    <row r="34" spans="1:9" ht="16.350000000000001" customHeight="1">
      <c r="A34" s="352" t="s">
        <v>4731</v>
      </c>
      <c r="B34" s="375" t="s">
        <v>216</v>
      </c>
      <c r="C34" s="297" t="s">
        <v>4732</v>
      </c>
      <c r="D34" s="316" t="s">
        <v>4559</v>
      </c>
      <c r="E34" s="404">
        <v>10</v>
      </c>
      <c r="F34" s="384"/>
      <c r="G34" s="486">
        <v>16.5</v>
      </c>
      <c r="H34" s="652">
        <f>IF(G34="","",G34-G34*COMPASS!$U$21)</f>
        <v>16.5</v>
      </c>
      <c r="I34" s="303"/>
    </row>
    <row r="35" spans="1:9" ht="16.350000000000001" customHeight="1">
      <c r="A35" s="352" t="s">
        <v>4733</v>
      </c>
      <c r="B35" s="375" t="s">
        <v>216</v>
      </c>
      <c r="C35" s="297" t="s">
        <v>4734</v>
      </c>
      <c r="D35" s="316" t="s">
        <v>4560</v>
      </c>
      <c r="E35" s="404">
        <v>10</v>
      </c>
      <c r="F35" s="384"/>
      <c r="G35" s="486">
        <v>18.68</v>
      </c>
      <c r="H35" s="652">
        <f>IF(G35="","",G35-G35*COMPASS!$U$21)</f>
        <v>18.68</v>
      </c>
      <c r="I35" s="303"/>
    </row>
    <row r="36" spans="1:9" ht="16.350000000000001" customHeight="1">
      <c r="A36" s="352" t="s">
        <v>4735</v>
      </c>
      <c r="B36" s="375" t="s">
        <v>216</v>
      </c>
      <c r="C36" s="297" t="s">
        <v>4736</v>
      </c>
      <c r="D36" s="316" t="s">
        <v>4561</v>
      </c>
      <c r="E36" s="404">
        <v>10</v>
      </c>
      <c r="F36" s="384"/>
      <c r="G36" s="486">
        <v>22.99</v>
      </c>
      <c r="H36" s="652">
        <f>IF(G36="","",G36-G36*COMPASS!$U$21)</f>
        <v>22.99</v>
      </c>
      <c r="I36" s="303"/>
    </row>
    <row r="37" spans="1:9" ht="16.350000000000001" customHeight="1">
      <c r="A37" s="352" t="s">
        <v>4737</v>
      </c>
      <c r="B37" s="375" t="s">
        <v>216</v>
      </c>
      <c r="C37" s="297" t="s">
        <v>4738</v>
      </c>
      <c r="D37" s="316" t="s">
        <v>4562</v>
      </c>
      <c r="E37" s="404">
        <v>10</v>
      </c>
      <c r="F37" s="384"/>
      <c r="G37" s="486">
        <v>33.81</v>
      </c>
      <c r="H37" s="652">
        <f>IF(G37="","",G37-G37*COMPASS!$U$21)</f>
        <v>33.81</v>
      </c>
      <c r="I37" s="303"/>
    </row>
    <row r="38" spans="1:9" ht="16.350000000000001" customHeight="1">
      <c r="A38" s="572" t="s">
        <v>4739</v>
      </c>
      <c r="B38" s="573"/>
      <c r="C38" s="574"/>
      <c r="D38" s="575"/>
      <c r="E38" s="575"/>
      <c r="F38" s="575"/>
      <c r="G38" s="575"/>
      <c r="H38" s="652" t="str">
        <f>IF(G38="","",G38-G38*COMPASS!$U$21)</f>
        <v/>
      </c>
      <c r="I38" s="303"/>
    </row>
    <row r="39" spans="1:9" ht="16.350000000000001" customHeight="1">
      <c r="A39" s="352" t="s">
        <v>9692</v>
      </c>
      <c r="B39" s="375" t="s">
        <v>216</v>
      </c>
      <c r="C39" s="297" t="s">
        <v>9693</v>
      </c>
      <c r="D39" s="316" t="s">
        <v>9694</v>
      </c>
      <c r="E39" s="404">
        <v>10</v>
      </c>
      <c r="F39" s="384"/>
      <c r="G39" s="486">
        <v>13.96</v>
      </c>
      <c r="H39" s="652">
        <f>IF(G39="","",G39-G39*COMPASS!$U$21)</f>
        <v>13.96</v>
      </c>
      <c r="I39" s="303"/>
    </row>
    <row r="40" spans="1:9" ht="16.350000000000001" customHeight="1">
      <c r="A40" s="352" t="s">
        <v>4740</v>
      </c>
      <c r="B40" s="375" t="s">
        <v>467</v>
      </c>
      <c r="C40" s="297" t="s">
        <v>4741</v>
      </c>
      <c r="D40" s="316" t="s">
        <v>4742</v>
      </c>
      <c r="E40" s="389">
        <v>1</v>
      </c>
      <c r="F40" s="384"/>
      <c r="G40" s="486">
        <v>15.12</v>
      </c>
      <c r="H40" s="652">
        <f>IF(G40="","",G40-G40*COMPASS!$U$21)</f>
        <v>15.12</v>
      </c>
      <c r="I40" s="303"/>
    </row>
    <row r="41" spans="1:9" ht="16.350000000000001" customHeight="1">
      <c r="A41" s="352" t="s">
        <v>4743</v>
      </c>
      <c r="B41" s="375" t="s">
        <v>467</v>
      </c>
      <c r="C41" s="297" t="s">
        <v>4744</v>
      </c>
      <c r="D41" s="316" t="s">
        <v>4745</v>
      </c>
      <c r="E41" s="389">
        <v>1</v>
      </c>
      <c r="F41" s="384"/>
      <c r="G41" s="486">
        <v>16.25</v>
      </c>
      <c r="H41" s="652">
        <f>IF(G41="","",G41-G41*COMPASS!$U$21)</f>
        <v>16.25</v>
      </c>
      <c r="I41" s="303"/>
    </row>
    <row r="42" spans="1:9" ht="16.350000000000001" customHeight="1">
      <c r="A42" s="352" t="s">
        <v>4746</v>
      </c>
      <c r="B42" s="375" t="s">
        <v>467</v>
      </c>
      <c r="C42" s="297" t="s">
        <v>4747</v>
      </c>
      <c r="D42" s="316" t="s">
        <v>4748</v>
      </c>
      <c r="E42" s="389">
        <v>1</v>
      </c>
      <c r="F42" s="384"/>
      <c r="G42" s="486">
        <v>17.38</v>
      </c>
      <c r="H42" s="652">
        <f>IF(G42="","",G42-G42*COMPASS!$U$21)</f>
        <v>17.38</v>
      </c>
      <c r="I42" s="303"/>
    </row>
    <row r="43" spans="1:9" ht="16.350000000000001" customHeight="1">
      <c r="A43" s="352" t="s">
        <v>4749</v>
      </c>
      <c r="B43" s="375" t="s">
        <v>467</v>
      </c>
      <c r="C43" s="297" t="s">
        <v>4750</v>
      </c>
      <c r="D43" s="316" t="s">
        <v>4751</v>
      </c>
      <c r="E43" s="389">
        <v>1</v>
      </c>
      <c r="F43" s="384"/>
      <c r="G43" s="486">
        <v>19.68</v>
      </c>
      <c r="H43" s="652">
        <f>IF(G43="","",G43-G43*COMPASS!$U$21)</f>
        <v>19.68</v>
      </c>
      <c r="I43" s="303"/>
    </row>
    <row r="44" spans="1:9" ht="16.350000000000001" customHeight="1">
      <c r="A44" s="352" t="s">
        <v>4752</v>
      </c>
      <c r="B44" s="375" t="s">
        <v>216</v>
      </c>
      <c r="C44" s="297" t="s">
        <v>4753</v>
      </c>
      <c r="D44" s="316" t="s">
        <v>4754</v>
      </c>
      <c r="E44" s="404">
        <v>10</v>
      </c>
      <c r="F44" s="384"/>
      <c r="G44" s="486">
        <v>21.95</v>
      </c>
      <c r="H44" s="652">
        <f>IF(G44="","",G44-G44*COMPASS!$U$21)</f>
        <v>21.95</v>
      </c>
      <c r="I44" s="303"/>
    </row>
    <row r="45" spans="1:9" ht="16.350000000000001" customHeight="1">
      <c r="A45" s="352" t="s">
        <v>4755</v>
      </c>
      <c r="B45" s="375" t="s">
        <v>216</v>
      </c>
      <c r="C45" s="297" t="s">
        <v>4756</v>
      </c>
      <c r="D45" s="316" t="s">
        <v>4757</v>
      </c>
      <c r="E45" s="404">
        <v>10</v>
      </c>
      <c r="F45" s="384"/>
      <c r="G45" s="486">
        <v>24.23</v>
      </c>
      <c r="H45" s="652">
        <f>IF(G45="","",G45-G45*COMPASS!$U$21)</f>
        <v>24.23</v>
      </c>
      <c r="I45" s="303"/>
    </row>
    <row r="46" spans="1:9" ht="16.350000000000001" customHeight="1">
      <c r="A46" s="352" t="s">
        <v>9695</v>
      </c>
      <c r="B46" s="375" t="s">
        <v>216</v>
      </c>
      <c r="C46" s="297" t="s">
        <v>9696</v>
      </c>
      <c r="D46" s="316" t="s">
        <v>9697</v>
      </c>
      <c r="E46" s="404">
        <v>10</v>
      </c>
      <c r="F46" s="384"/>
      <c r="G46" s="486">
        <v>15.12</v>
      </c>
      <c r="H46" s="652">
        <f>IF(G46="","",G46-G46*COMPASS!$U$21)</f>
        <v>15.12</v>
      </c>
      <c r="I46" s="303"/>
    </row>
    <row r="47" spans="1:9" ht="16.350000000000001" customHeight="1">
      <c r="A47" s="352" t="s">
        <v>9698</v>
      </c>
      <c r="B47" s="375" t="s">
        <v>216</v>
      </c>
      <c r="C47" s="297" t="s">
        <v>9699</v>
      </c>
      <c r="D47" s="316" t="s">
        <v>9700</v>
      </c>
      <c r="E47" s="404">
        <v>10</v>
      </c>
      <c r="F47" s="384"/>
      <c r="G47" s="486">
        <v>17.38</v>
      </c>
      <c r="H47" s="652">
        <f>IF(G47="","",G47-G47*COMPASS!$U$21)</f>
        <v>17.38</v>
      </c>
      <c r="I47" s="303"/>
    </row>
    <row r="48" spans="1:9" ht="16.350000000000001" customHeight="1">
      <c r="A48" s="352" t="s">
        <v>9701</v>
      </c>
      <c r="B48" s="375" t="s">
        <v>216</v>
      </c>
      <c r="C48" s="297" t="s">
        <v>9702</v>
      </c>
      <c r="D48" s="316" t="s">
        <v>9703</v>
      </c>
      <c r="E48" s="404">
        <v>10</v>
      </c>
      <c r="F48" s="384"/>
      <c r="G48" s="486">
        <v>19.68</v>
      </c>
      <c r="H48" s="652">
        <f>IF(G48="","",G48-G48*COMPASS!$U$21)</f>
        <v>19.68</v>
      </c>
      <c r="I48" s="303"/>
    </row>
    <row r="49" spans="1:9" ht="16.350000000000001" customHeight="1">
      <c r="A49" s="352" t="s">
        <v>9704</v>
      </c>
      <c r="B49" s="375" t="s">
        <v>216</v>
      </c>
      <c r="C49" s="297" t="s">
        <v>9705</v>
      </c>
      <c r="D49" s="316" t="s">
        <v>9706</v>
      </c>
      <c r="E49" s="404">
        <v>10</v>
      </c>
      <c r="F49" s="384"/>
      <c r="G49" s="486">
        <v>24.23</v>
      </c>
      <c r="H49" s="652">
        <f>IF(G49="","",G49-G49*COMPASS!$U$21)</f>
        <v>24.23</v>
      </c>
      <c r="I49" s="303"/>
    </row>
    <row r="50" spans="1:9" ht="16.350000000000001" customHeight="1">
      <c r="A50" s="352" t="s">
        <v>4758</v>
      </c>
      <c r="B50" s="375" t="s">
        <v>216</v>
      </c>
      <c r="C50" s="297" t="s">
        <v>4759</v>
      </c>
      <c r="D50" s="316" t="s">
        <v>4760</v>
      </c>
      <c r="E50" s="404">
        <v>10</v>
      </c>
      <c r="F50" s="384"/>
      <c r="G50" s="486">
        <v>15.12</v>
      </c>
      <c r="H50" s="652">
        <f>IF(G50="","",G50-G50*COMPASS!$U$21)</f>
        <v>15.12</v>
      </c>
      <c r="I50" s="303"/>
    </row>
    <row r="51" spans="1:9" ht="16.350000000000001" customHeight="1">
      <c r="A51" s="352" t="s">
        <v>4761</v>
      </c>
      <c r="B51" s="375" t="s">
        <v>216</v>
      </c>
      <c r="C51" s="297" t="s">
        <v>4762</v>
      </c>
      <c r="D51" s="316" t="s">
        <v>4763</v>
      </c>
      <c r="E51" s="404">
        <v>10</v>
      </c>
      <c r="F51" s="384"/>
      <c r="G51" s="486">
        <v>17.38</v>
      </c>
      <c r="H51" s="652">
        <f>IF(G51="","",G51-G51*COMPASS!$U$21)</f>
        <v>17.38</v>
      </c>
      <c r="I51" s="303"/>
    </row>
    <row r="52" spans="1:9" ht="16.350000000000001" customHeight="1">
      <c r="A52" s="352" t="s">
        <v>4764</v>
      </c>
      <c r="B52" s="375" t="s">
        <v>216</v>
      </c>
      <c r="C52" s="297" t="s">
        <v>4765</v>
      </c>
      <c r="D52" s="316" t="s">
        <v>4766</v>
      </c>
      <c r="E52" s="404">
        <v>10</v>
      </c>
      <c r="F52" s="384"/>
      <c r="G52" s="486">
        <v>19.68</v>
      </c>
      <c r="H52" s="652">
        <f>IF(G52="","",G52-G52*COMPASS!$U$21)</f>
        <v>19.68</v>
      </c>
      <c r="I52" s="303"/>
    </row>
    <row r="53" spans="1:9" ht="16.350000000000001" customHeight="1">
      <c r="A53" s="352" t="s">
        <v>4767</v>
      </c>
      <c r="B53" s="375" t="s">
        <v>216</v>
      </c>
      <c r="C53" s="297" t="s">
        <v>4768</v>
      </c>
      <c r="D53" s="316" t="s">
        <v>4769</v>
      </c>
      <c r="E53" s="404">
        <v>10</v>
      </c>
      <c r="F53" s="384"/>
      <c r="G53" s="486">
        <v>24.23</v>
      </c>
      <c r="H53" s="652">
        <f>IF(G53="","",G53-G53*COMPASS!$U$21)</f>
        <v>24.23</v>
      </c>
      <c r="I53" s="303"/>
    </row>
    <row r="54" spans="1:9" ht="16.350000000000001" customHeight="1">
      <c r="A54" s="352" t="s">
        <v>4770</v>
      </c>
      <c r="B54" s="375" t="s">
        <v>216</v>
      </c>
      <c r="C54" s="297" t="s">
        <v>4771</v>
      </c>
      <c r="D54" s="316" t="s">
        <v>4772</v>
      </c>
      <c r="E54" s="404">
        <v>10</v>
      </c>
      <c r="F54" s="384"/>
      <c r="G54" s="486">
        <v>15.12</v>
      </c>
      <c r="H54" s="652">
        <f>IF(G54="","",G54-G54*COMPASS!$U$21)</f>
        <v>15.12</v>
      </c>
      <c r="I54" s="303"/>
    </row>
    <row r="55" spans="1:9" ht="16.350000000000001" customHeight="1">
      <c r="A55" s="352" t="s">
        <v>4773</v>
      </c>
      <c r="B55" s="375" t="s">
        <v>216</v>
      </c>
      <c r="C55" s="297" t="s">
        <v>4774</v>
      </c>
      <c r="D55" s="316" t="s">
        <v>4775</v>
      </c>
      <c r="E55" s="404">
        <v>10</v>
      </c>
      <c r="F55" s="384"/>
      <c r="G55" s="486">
        <v>17.38</v>
      </c>
      <c r="H55" s="652">
        <f>IF(G55="","",G55-G55*COMPASS!$U$21)</f>
        <v>17.38</v>
      </c>
      <c r="I55" s="303"/>
    </row>
    <row r="56" spans="1:9" ht="16.350000000000001" customHeight="1">
      <c r="A56" s="352" t="s">
        <v>4776</v>
      </c>
      <c r="B56" s="375" t="s">
        <v>216</v>
      </c>
      <c r="C56" s="297" t="s">
        <v>4777</v>
      </c>
      <c r="D56" s="316" t="s">
        <v>4778</v>
      </c>
      <c r="E56" s="404">
        <v>10</v>
      </c>
      <c r="F56" s="384"/>
      <c r="G56" s="486">
        <v>19.68</v>
      </c>
      <c r="H56" s="652">
        <f>IF(G56="","",G56-G56*COMPASS!$U$21)</f>
        <v>19.68</v>
      </c>
      <c r="I56" s="303"/>
    </row>
    <row r="57" spans="1:9" ht="16.350000000000001" customHeight="1">
      <c r="A57" s="352" t="s">
        <v>4779</v>
      </c>
      <c r="B57" s="375" t="s">
        <v>216</v>
      </c>
      <c r="C57" s="297" t="s">
        <v>4780</v>
      </c>
      <c r="D57" s="316" t="s">
        <v>4781</v>
      </c>
      <c r="E57" s="404">
        <v>10</v>
      </c>
      <c r="F57" s="384"/>
      <c r="G57" s="486">
        <v>24.23</v>
      </c>
      <c r="H57" s="652">
        <f>IF(G57="","",G57-G57*COMPASS!$U$21)</f>
        <v>24.23</v>
      </c>
      <c r="I57" s="303"/>
    </row>
    <row r="58" spans="1:9" ht="16.350000000000001" customHeight="1">
      <c r="A58" s="352" t="s">
        <v>4782</v>
      </c>
      <c r="B58" s="375" t="s">
        <v>216</v>
      </c>
      <c r="C58" s="297" t="s">
        <v>4783</v>
      </c>
      <c r="D58" s="316" t="s">
        <v>4784</v>
      </c>
      <c r="E58" s="404">
        <v>10</v>
      </c>
      <c r="F58" s="384"/>
      <c r="G58" s="486">
        <v>15.12</v>
      </c>
      <c r="H58" s="652">
        <f>IF(G58="","",G58-G58*COMPASS!$U$21)</f>
        <v>15.12</v>
      </c>
      <c r="I58" s="303"/>
    </row>
    <row r="59" spans="1:9" ht="16.350000000000001" customHeight="1">
      <c r="A59" s="352" t="s">
        <v>4785</v>
      </c>
      <c r="B59" s="375" t="s">
        <v>216</v>
      </c>
      <c r="C59" s="297" t="s">
        <v>4786</v>
      </c>
      <c r="D59" s="316" t="s">
        <v>4787</v>
      </c>
      <c r="E59" s="404">
        <v>10</v>
      </c>
      <c r="F59" s="384"/>
      <c r="G59" s="486">
        <v>17.38</v>
      </c>
      <c r="H59" s="652">
        <f>IF(G59="","",G59-G59*COMPASS!$U$21)</f>
        <v>17.38</v>
      </c>
      <c r="I59" s="303"/>
    </row>
    <row r="60" spans="1:9" ht="16.350000000000001" customHeight="1">
      <c r="A60" s="352" t="s">
        <v>4788</v>
      </c>
      <c r="B60" s="375" t="s">
        <v>216</v>
      </c>
      <c r="C60" s="297" t="s">
        <v>4789</v>
      </c>
      <c r="D60" s="316" t="s">
        <v>4790</v>
      </c>
      <c r="E60" s="404">
        <v>10</v>
      </c>
      <c r="F60" s="384"/>
      <c r="G60" s="486">
        <v>19.68</v>
      </c>
      <c r="H60" s="652">
        <f>IF(G60="","",G60-G60*COMPASS!$U$21)</f>
        <v>19.68</v>
      </c>
      <c r="I60" s="303"/>
    </row>
    <row r="61" spans="1:9" ht="16.350000000000001" customHeight="1">
      <c r="A61" s="352" t="s">
        <v>4791</v>
      </c>
      <c r="B61" s="375" t="s">
        <v>216</v>
      </c>
      <c r="C61" s="297" t="s">
        <v>4792</v>
      </c>
      <c r="D61" s="316" t="s">
        <v>4793</v>
      </c>
      <c r="E61" s="404">
        <v>10</v>
      </c>
      <c r="F61" s="384"/>
      <c r="G61" s="486">
        <v>24.23</v>
      </c>
      <c r="H61" s="652">
        <f>IF(G61="","",G61-G61*COMPASS!$U$21)</f>
        <v>24.23</v>
      </c>
      <c r="I61" s="303"/>
    </row>
    <row r="62" spans="1:9" ht="16.350000000000001" customHeight="1">
      <c r="A62" s="352" t="s">
        <v>4794</v>
      </c>
      <c r="B62" s="375" t="s">
        <v>216</v>
      </c>
      <c r="C62" s="297" t="s">
        <v>4795</v>
      </c>
      <c r="D62" s="316" t="s">
        <v>4796</v>
      </c>
      <c r="E62" s="404">
        <v>10</v>
      </c>
      <c r="F62" s="384"/>
      <c r="G62" s="486">
        <v>15.12</v>
      </c>
      <c r="H62" s="652">
        <f>IF(G62="","",G62-G62*COMPASS!$U$21)</f>
        <v>15.12</v>
      </c>
      <c r="I62" s="303"/>
    </row>
    <row r="63" spans="1:9" ht="16.350000000000001" customHeight="1">
      <c r="A63" s="352" t="s">
        <v>4797</v>
      </c>
      <c r="B63" s="375" t="s">
        <v>216</v>
      </c>
      <c r="C63" s="297" t="s">
        <v>4798</v>
      </c>
      <c r="D63" s="316" t="s">
        <v>4799</v>
      </c>
      <c r="E63" s="404">
        <v>10</v>
      </c>
      <c r="F63" s="384"/>
      <c r="G63" s="486">
        <v>17.38</v>
      </c>
      <c r="H63" s="652">
        <f>IF(G63="","",G63-G63*COMPASS!$U$21)</f>
        <v>17.38</v>
      </c>
      <c r="I63" s="303"/>
    </row>
    <row r="64" spans="1:9" ht="16.350000000000001" customHeight="1">
      <c r="A64" s="352" t="s">
        <v>4800</v>
      </c>
      <c r="B64" s="375" t="s">
        <v>216</v>
      </c>
      <c r="C64" s="297" t="s">
        <v>4801</v>
      </c>
      <c r="D64" s="316" t="s">
        <v>4802</v>
      </c>
      <c r="E64" s="404">
        <v>10</v>
      </c>
      <c r="F64" s="384"/>
      <c r="G64" s="486">
        <v>19.68</v>
      </c>
      <c r="H64" s="652">
        <f>IF(G64="","",G64-G64*COMPASS!$U$21)</f>
        <v>19.68</v>
      </c>
      <c r="I64" s="303"/>
    </row>
    <row r="65" spans="1:9" ht="16.350000000000001" customHeight="1">
      <c r="A65" s="352" t="s">
        <v>4803</v>
      </c>
      <c r="B65" s="375" t="s">
        <v>216</v>
      </c>
      <c r="C65" s="297" t="s">
        <v>4804</v>
      </c>
      <c r="D65" s="316" t="s">
        <v>4805</v>
      </c>
      <c r="E65" s="404">
        <v>10</v>
      </c>
      <c r="F65" s="384"/>
      <c r="G65" s="486">
        <v>24.23</v>
      </c>
      <c r="H65" s="652">
        <f>IF(G65="","",G65-G65*COMPASS!$U$21)</f>
        <v>24.23</v>
      </c>
      <c r="I65" s="303"/>
    </row>
    <row r="66" spans="1:9" ht="16.350000000000001" customHeight="1">
      <c r="A66" s="576" t="s">
        <v>16489</v>
      </c>
      <c r="B66" s="388"/>
      <c r="C66" s="362"/>
      <c r="D66" s="577"/>
      <c r="E66" s="577"/>
      <c r="F66" s="362"/>
      <c r="G66" s="577"/>
      <c r="H66" s="652" t="str">
        <f>IF(G66="","",G66-G66*COMPASS!$U$21)</f>
        <v/>
      </c>
      <c r="I66" s="303"/>
    </row>
    <row r="67" spans="1:9" ht="16.350000000000001" customHeight="1">
      <c r="A67" s="572" t="s">
        <v>6985</v>
      </c>
      <c r="B67" s="573"/>
      <c r="C67" s="574"/>
      <c r="D67" s="575"/>
      <c r="E67" s="575"/>
      <c r="F67" s="574"/>
      <c r="G67" s="575"/>
      <c r="H67" s="652" t="str">
        <f>IF(G67="","",G67-G67*COMPASS!$U$21)</f>
        <v/>
      </c>
      <c r="I67" s="303"/>
    </row>
    <row r="68" spans="1:9" ht="16.350000000000001" customHeight="1">
      <c r="A68" s="352" t="s">
        <v>6986</v>
      </c>
      <c r="B68" s="376" t="s">
        <v>4461</v>
      </c>
      <c r="C68" s="345" t="s">
        <v>6987</v>
      </c>
      <c r="D68" s="316" t="s">
        <v>6988</v>
      </c>
      <c r="E68" s="404">
        <v>25</v>
      </c>
      <c r="F68" s="384"/>
      <c r="G68" s="486">
        <v>25.31</v>
      </c>
      <c r="H68" s="652">
        <f>IF(G68="","",G68-G68*COMPASS!$U$21)</f>
        <v>25.31</v>
      </c>
      <c r="I68" s="303"/>
    </row>
    <row r="69" spans="1:9" ht="16.350000000000001" customHeight="1">
      <c r="A69" s="352" t="s">
        <v>7985</v>
      </c>
      <c r="B69" s="376" t="s">
        <v>4461</v>
      </c>
      <c r="C69" s="345" t="s">
        <v>7983</v>
      </c>
      <c r="D69" s="322" t="s">
        <v>6989</v>
      </c>
      <c r="E69" s="389">
        <v>1</v>
      </c>
      <c r="F69" s="384"/>
      <c r="G69" s="486">
        <v>133.25</v>
      </c>
      <c r="H69" s="652">
        <f>IF(G69="","",G69-G69*COMPASS!$U$21)</f>
        <v>133.25</v>
      </c>
      <c r="I69" s="303"/>
    </row>
    <row r="70" spans="1:9" ht="16.350000000000001" customHeight="1">
      <c r="A70" s="352" t="s">
        <v>16490</v>
      </c>
      <c r="B70" s="464" t="s">
        <v>216</v>
      </c>
      <c r="C70" s="345" t="s">
        <v>16491</v>
      </c>
      <c r="D70" s="322" t="s">
        <v>16492</v>
      </c>
      <c r="E70" s="389">
        <v>10</v>
      </c>
      <c r="F70" s="1248" t="s">
        <v>445</v>
      </c>
      <c r="G70" s="486">
        <v>99.09</v>
      </c>
      <c r="H70" s="652">
        <f>IF(G70="","",G70-G70*COMPASS!$U$21)</f>
        <v>99.09</v>
      </c>
      <c r="I70" s="303"/>
    </row>
    <row r="71" spans="1:9" ht="16.350000000000001" customHeight="1">
      <c r="A71" s="346" t="s">
        <v>16493</v>
      </c>
      <c r="B71" s="464" t="s">
        <v>216</v>
      </c>
      <c r="C71" s="345" t="s">
        <v>16494</v>
      </c>
      <c r="D71" s="322" t="s">
        <v>16495</v>
      </c>
      <c r="E71" s="389">
        <v>25</v>
      </c>
      <c r="F71" s="1248" t="s">
        <v>445</v>
      </c>
      <c r="G71" s="486">
        <v>14.1</v>
      </c>
      <c r="H71" s="652">
        <f>IF(G71="","",G71-G71*COMPASS!$U$21)</f>
        <v>14.1</v>
      </c>
      <c r="I71" s="303"/>
    </row>
    <row r="72" spans="1:9" ht="16.350000000000001" customHeight="1">
      <c r="A72" s="346" t="s">
        <v>16496</v>
      </c>
      <c r="B72" s="464" t="s">
        <v>216</v>
      </c>
      <c r="C72" s="345" t="s">
        <v>16497</v>
      </c>
      <c r="D72" s="322" t="s">
        <v>6988</v>
      </c>
      <c r="E72" s="389">
        <v>25</v>
      </c>
      <c r="F72" s="1248" t="s">
        <v>445</v>
      </c>
      <c r="G72" s="486">
        <v>20.14</v>
      </c>
      <c r="H72" s="652">
        <f>IF(G72="","",G72-G72*COMPASS!$U$21)</f>
        <v>20.14</v>
      </c>
      <c r="I72" s="303"/>
    </row>
    <row r="73" spans="1:9" ht="16.350000000000001" customHeight="1">
      <c r="A73" s="346" t="s">
        <v>1439</v>
      </c>
      <c r="B73" s="464" t="s">
        <v>216</v>
      </c>
      <c r="C73" s="345" t="s">
        <v>1422</v>
      </c>
      <c r="D73" s="322" t="s">
        <v>8524</v>
      </c>
      <c r="E73" s="404">
        <v>10</v>
      </c>
      <c r="F73" s="384"/>
      <c r="G73" s="486">
        <v>24.98</v>
      </c>
      <c r="H73" s="652">
        <f>IF(G73="","",G73-G73*COMPASS!$U$21)</f>
        <v>24.98</v>
      </c>
      <c r="I73" s="303"/>
    </row>
    <row r="74" spans="1:9" ht="16.350000000000001" customHeight="1">
      <c r="A74" s="346" t="s">
        <v>1440</v>
      </c>
      <c r="B74" s="464" t="s">
        <v>216</v>
      </c>
      <c r="C74" s="345" t="s">
        <v>1423</v>
      </c>
      <c r="D74" s="322" t="s">
        <v>8525</v>
      </c>
      <c r="E74" s="404">
        <v>10</v>
      </c>
      <c r="F74" s="384"/>
      <c r="G74" s="486">
        <v>28.75</v>
      </c>
      <c r="H74" s="652">
        <f>IF(G74="","",G74-G74*COMPASS!$U$21)</f>
        <v>28.75</v>
      </c>
      <c r="I74" s="303"/>
    </row>
    <row r="75" spans="1:9" ht="16.350000000000001" customHeight="1">
      <c r="A75" s="346" t="s">
        <v>1441</v>
      </c>
      <c r="B75" s="464" t="s">
        <v>216</v>
      </c>
      <c r="C75" s="345" t="s">
        <v>1424</v>
      </c>
      <c r="D75" s="322" t="s">
        <v>8526</v>
      </c>
      <c r="E75" s="404">
        <v>10</v>
      </c>
      <c r="F75" s="384"/>
      <c r="G75" s="486">
        <v>32.53</v>
      </c>
      <c r="H75" s="652">
        <f>IF(G75="","",G75-G75*COMPASS!$U$21)</f>
        <v>32.53</v>
      </c>
      <c r="I75" s="303"/>
    </row>
    <row r="76" spans="1:9" ht="16.350000000000001" customHeight="1">
      <c r="A76" s="346" t="s">
        <v>1442</v>
      </c>
      <c r="B76" s="464" t="s">
        <v>216</v>
      </c>
      <c r="C76" s="345" t="s">
        <v>1425</v>
      </c>
      <c r="D76" s="322" t="s">
        <v>8527</v>
      </c>
      <c r="E76" s="404">
        <v>10</v>
      </c>
      <c r="F76" s="384"/>
      <c r="G76" s="486">
        <v>40.06</v>
      </c>
      <c r="H76" s="652">
        <f>IF(G76="","",G76-G76*COMPASS!$U$21)</f>
        <v>40.06</v>
      </c>
      <c r="I76" s="303"/>
    </row>
    <row r="77" spans="1:9" ht="16.350000000000001" customHeight="1">
      <c r="A77" s="576" t="s">
        <v>4563</v>
      </c>
      <c r="B77" s="362"/>
      <c r="C77" s="362"/>
      <c r="D77" s="577"/>
      <c r="E77" s="577"/>
      <c r="F77" s="362"/>
      <c r="G77" s="577"/>
      <c r="H77" s="652" t="str">
        <f>IF(G77="","",G77-G77*COMPASS!$U$21)</f>
        <v/>
      </c>
      <c r="I77" s="303"/>
    </row>
    <row r="78" spans="1:9" ht="16.350000000000001" customHeight="1">
      <c r="A78" s="572" t="s">
        <v>4564</v>
      </c>
      <c r="B78" s="574"/>
      <c r="C78" s="574"/>
      <c r="D78" s="575"/>
      <c r="E78" s="575"/>
      <c r="F78" s="574"/>
      <c r="G78" s="575"/>
      <c r="H78" s="652" t="str">
        <f>IF(G78="","",G78-G78*COMPASS!$U$21)</f>
        <v/>
      </c>
      <c r="I78" s="303"/>
    </row>
    <row r="79" spans="1:9" ht="16.350000000000001" customHeight="1">
      <c r="A79" s="346" t="s">
        <v>8528</v>
      </c>
      <c r="B79" s="375" t="s">
        <v>216</v>
      </c>
      <c r="C79" s="297" t="s">
        <v>8529</v>
      </c>
      <c r="D79" s="316" t="s">
        <v>8530</v>
      </c>
      <c r="E79" s="389">
        <v>14640</v>
      </c>
      <c r="F79" s="384"/>
      <c r="G79" s="486">
        <v>4.596295081967213</v>
      </c>
      <c r="H79" s="652">
        <f>IF(G79="","",G79-G79*COMPASS!$U$21)</f>
        <v>4.596295081967213</v>
      </c>
      <c r="I79" s="303"/>
    </row>
    <row r="80" spans="1:9" ht="16.350000000000001" customHeight="1">
      <c r="A80" s="346" t="s">
        <v>8531</v>
      </c>
      <c r="B80" s="375" t="s">
        <v>4461</v>
      </c>
      <c r="C80" s="297" t="s">
        <v>8532</v>
      </c>
      <c r="D80" s="316" t="s">
        <v>8533</v>
      </c>
      <c r="E80" s="389">
        <v>7320</v>
      </c>
      <c r="F80" s="384"/>
      <c r="G80" s="486">
        <v>3.7071475409836068</v>
      </c>
      <c r="H80" s="652">
        <f>IF(G80="","",G80-G80*COMPASS!$U$21)</f>
        <v>3.7071475409836068</v>
      </c>
      <c r="I80" s="303"/>
    </row>
    <row r="81" spans="1:9" ht="16.350000000000001" customHeight="1">
      <c r="A81" s="352" t="s">
        <v>16498</v>
      </c>
      <c r="B81" s="376" t="s">
        <v>467</v>
      </c>
      <c r="C81" s="297" t="s">
        <v>16499</v>
      </c>
      <c r="D81" s="316" t="s">
        <v>8533</v>
      </c>
      <c r="E81" s="389">
        <v>305</v>
      </c>
      <c r="F81" s="1248" t="s">
        <v>445</v>
      </c>
      <c r="G81" s="486">
        <v>3.7071475409836068</v>
      </c>
      <c r="H81" s="652">
        <f>IF(G81="","",G81-G81*COMPASS!$U$21)</f>
        <v>3.7071475409836068</v>
      </c>
      <c r="I81" s="303"/>
    </row>
    <row r="82" spans="1:9" ht="16.350000000000001" customHeight="1">
      <c r="A82" s="352" t="s">
        <v>5048</v>
      </c>
      <c r="B82" s="375" t="s">
        <v>216</v>
      </c>
      <c r="C82" s="297" t="s">
        <v>4858</v>
      </c>
      <c r="D82" s="316" t="s">
        <v>5953</v>
      </c>
      <c r="E82" s="389">
        <v>7320</v>
      </c>
      <c r="F82" s="384"/>
      <c r="G82" s="486">
        <v>3.3587540983606559</v>
      </c>
      <c r="H82" s="652">
        <f>IF(G82="","",G82-G82*COMPASS!$U$21)</f>
        <v>3.3587540983606559</v>
      </c>
      <c r="I82" s="303"/>
    </row>
    <row r="83" spans="1:9" ht="16.350000000000001" customHeight="1">
      <c r="A83" s="352" t="s">
        <v>10091</v>
      </c>
      <c r="B83" s="375" t="s">
        <v>216</v>
      </c>
      <c r="C83" s="297" t="s">
        <v>10092</v>
      </c>
      <c r="D83" s="316" t="s">
        <v>15552</v>
      </c>
      <c r="E83" s="389">
        <v>7320</v>
      </c>
      <c r="F83"/>
      <c r="G83" s="486">
        <v>3.3587540983606559</v>
      </c>
      <c r="H83" s="652">
        <f>IF(G83="","",G83-G83*COMPASS!$U$21)</f>
        <v>3.3587540983606559</v>
      </c>
      <c r="I83" s="303"/>
    </row>
    <row r="84" spans="1:9" ht="16.350000000000001" customHeight="1">
      <c r="A84" s="352" t="s">
        <v>6990</v>
      </c>
      <c r="B84" s="376" t="s">
        <v>467</v>
      </c>
      <c r="C84" s="316" t="s">
        <v>6991</v>
      </c>
      <c r="D84" s="316" t="s">
        <v>4859</v>
      </c>
      <c r="E84" s="389">
        <v>500</v>
      </c>
      <c r="F84" s="384"/>
      <c r="G84" s="486">
        <v>3.69922</v>
      </c>
      <c r="H84" s="652">
        <f>IF(G84="","",G84-G84*COMPASS!$U$21)</f>
        <v>3.69922</v>
      </c>
      <c r="I84" s="303"/>
    </row>
    <row r="85" spans="1:9" ht="16.350000000000001" customHeight="1">
      <c r="A85" s="352" t="s">
        <v>8521</v>
      </c>
      <c r="B85" s="375" t="s">
        <v>216</v>
      </c>
      <c r="C85" s="297" t="s">
        <v>8522</v>
      </c>
      <c r="D85" s="316" t="s">
        <v>8523</v>
      </c>
      <c r="E85" s="389">
        <v>6000</v>
      </c>
      <c r="F85" s="384"/>
      <c r="G85" s="486">
        <v>3.0018600000000002</v>
      </c>
      <c r="H85" s="652">
        <f>IF(G85="","",G85-G85*COMPASS!$U$21)</f>
        <v>3.0018600000000002</v>
      </c>
      <c r="I85" s="303"/>
    </row>
    <row r="86" spans="1:9" ht="16.350000000000001" customHeight="1">
      <c r="A86" s="352" t="s">
        <v>7598</v>
      </c>
      <c r="B86" s="376" t="s">
        <v>216</v>
      </c>
      <c r="C86" s="316" t="s">
        <v>7599</v>
      </c>
      <c r="D86" s="316" t="s">
        <v>7600</v>
      </c>
      <c r="E86" s="389">
        <v>5490</v>
      </c>
      <c r="F86" s="384"/>
      <c r="G86" s="486">
        <v>2.1196721311475408</v>
      </c>
      <c r="H86" s="652">
        <f>IF(G86="","",G86-G86*COMPASS!$U$21)</f>
        <v>2.1196721311475408</v>
      </c>
      <c r="I86" s="303"/>
    </row>
    <row r="87" spans="1:9" ht="16.350000000000001" customHeight="1">
      <c r="A87" s="352" t="s">
        <v>6992</v>
      </c>
      <c r="B87" s="375" t="s">
        <v>216</v>
      </c>
      <c r="C87" s="297" t="s">
        <v>6993</v>
      </c>
      <c r="D87" s="316" t="s">
        <v>6994</v>
      </c>
      <c r="E87" s="389">
        <v>9000</v>
      </c>
      <c r="F87" s="384"/>
      <c r="G87" s="486">
        <v>4.8767800000000001</v>
      </c>
      <c r="H87" s="652">
        <f>IF(G87="","",G87-G87*COMPASS!$U$21)</f>
        <v>4.8767800000000001</v>
      </c>
      <c r="I87" s="303"/>
    </row>
    <row r="88" spans="1:9" ht="16.350000000000001" customHeight="1">
      <c r="A88" s="352" t="s">
        <v>4806</v>
      </c>
      <c r="B88" s="375" t="s">
        <v>216</v>
      </c>
      <c r="C88" s="297" t="s">
        <v>4807</v>
      </c>
      <c r="D88" s="316" t="s">
        <v>8486</v>
      </c>
      <c r="E88" s="389">
        <v>9000</v>
      </c>
      <c r="F88" s="384"/>
      <c r="G88" s="486">
        <v>4.0902799999999999</v>
      </c>
      <c r="H88" s="652">
        <f>IF(G88="","",G88-G88*COMPASS!$U$21)</f>
        <v>4.0902799999999999</v>
      </c>
      <c r="I88" s="303"/>
    </row>
    <row r="89" spans="1:9" ht="16.350000000000001" customHeight="1">
      <c r="A89" s="352" t="s">
        <v>6884</v>
      </c>
      <c r="B89" s="375" t="s">
        <v>216</v>
      </c>
      <c r="C89" s="297" t="s">
        <v>6872</v>
      </c>
      <c r="D89" s="316" t="s">
        <v>4860</v>
      </c>
      <c r="E89" s="389">
        <v>9000</v>
      </c>
      <c r="F89" s="384"/>
      <c r="G89" s="486">
        <v>3.1896999999999998</v>
      </c>
      <c r="H89" s="652">
        <f>IF(G89="","",G89-G89*COMPASS!$U$21)</f>
        <v>3.1896999999999998</v>
      </c>
      <c r="I89" s="303"/>
    </row>
    <row r="90" spans="1:9" ht="16.350000000000001" customHeight="1">
      <c r="A90" s="346" t="s">
        <v>8534</v>
      </c>
      <c r="B90" s="375" t="s">
        <v>216</v>
      </c>
      <c r="C90" s="297" t="s">
        <v>8535</v>
      </c>
      <c r="D90" s="316" t="s">
        <v>8536</v>
      </c>
      <c r="E90" s="389">
        <v>9000</v>
      </c>
      <c r="F90" s="384"/>
      <c r="G90" s="486">
        <v>2.4619</v>
      </c>
      <c r="H90" s="652">
        <f>IF(G90="","",G90-G90*COMPASS!$U$21)</f>
        <v>2.4619</v>
      </c>
      <c r="I90" s="303"/>
    </row>
    <row r="91" spans="1:9" ht="16.350000000000001" customHeight="1">
      <c r="A91" s="572" t="s">
        <v>4861</v>
      </c>
      <c r="B91" s="573"/>
      <c r="C91" s="574"/>
      <c r="D91" s="575"/>
      <c r="E91" s="575"/>
      <c r="F91" s="574"/>
      <c r="G91" s="575"/>
      <c r="H91" s="652" t="str">
        <f>IF(G91="","",G91-G91*COMPASS!$U$21)</f>
        <v/>
      </c>
      <c r="I91" s="303"/>
    </row>
    <row r="92" spans="1:9" ht="16.350000000000001" customHeight="1">
      <c r="A92" s="352" t="s">
        <v>1427</v>
      </c>
      <c r="B92" s="375" t="s">
        <v>467</v>
      </c>
      <c r="C92" s="297" t="s">
        <v>1428</v>
      </c>
      <c r="D92" s="316" t="s">
        <v>9707</v>
      </c>
      <c r="E92" s="389">
        <v>1</v>
      </c>
      <c r="F92" s="384"/>
      <c r="G92" s="486">
        <v>23.95</v>
      </c>
      <c r="H92" s="652">
        <f>IF(G92="","",G92-G92*COMPASS!$U$21)</f>
        <v>23.95</v>
      </c>
      <c r="I92" s="303"/>
    </row>
    <row r="93" spans="1:9" ht="16.350000000000001" customHeight="1">
      <c r="A93" s="352" t="s">
        <v>1429</v>
      </c>
      <c r="B93" s="375" t="s">
        <v>467</v>
      </c>
      <c r="C93" s="297" t="s">
        <v>1430</v>
      </c>
      <c r="D93" s="316" t="s">
        <v>9708</v>
      </c>
      <c r="E93" s="389">
        <v>1</v>
      </c>
      <c r="F93" s="384"/>
      <c r="G93" s="486">
        <v>23.95</v>
      </c>
      <c r="H93" s="652">
        <f>IF(G93="","",G93-G93*COMPASS!$U$21)</f>
        <v>23.95</v>
      </c>
      <c r="I93" s="303"/>
    </row>
    <row r="94" spans="1:9" ht="16.350000000000001" customHeight="1">
      <c r="A94" s="352" t="s">
        <v>7601</v>
      </c>
      <c r="B94" s="375" t="s">
        <v>216</v>
      </c>
      <c r="C94" s="297" t="s">
        <v>7602</v>
      </c>
      <c r="D94" s="316" t="s">
        <v>9709</v>
      </c>
      <c r="E94" s="389">
        <v>10</v>
      </c>
      <c r="F94" s="384"/>
      <c r="G94" s="486">
        <v>23.95</v>
      </c>
      <c r="H94" s="652">
        <f>IF(G94="","",G94-G94*COMPASS!$U$21)</f>
        <v>23.95</v>
      </c>
      <c r="I94" s="303"/>
    </row>
    <row r="95" spans="1:9" ht="16.350000000000001" customHeight="1">
      <c r="A95" s="352" t="s">
        <v>9710</v>
      </c>
      <c r="B95" s="375" t="s">
        <v>216</v>
      </c>
      <c r="C95" s="297" t="s">
        <v>9711</v>
      </c>
      <c r="D95" s="316" t="s">
        <v>9712</v>
      </c>
      <c r="E95" s="389">
        <v>10</v>
      </c>
      <c r="F95" s="384"/>
      <c r="G95" s="486">
        <v>23.95</v>
      </c>
      <c r="H95" s="652">
        <f>IF(G95="","",G95-G95*COMPASS!$U$21)</f>
        <v>23.95</v>
      </c>
      <c r="I95" s="303"/>
    </row>
    <row r="96" spans="1:9" ht="16.350000000000001" customHeight="1">
      <c r="A96" s="352" t="s">
        <v>4808</v>
      </c>
      <c r="B96" s="375" t="s">
        <v>216</v>
      </c>
      <c r="C96" s="297" t="s">
        <v>4809</v>
      </c>
      <c r="D96" s="316" t="s">
        <v>9713</v>
      </c>
      <c r="E96" s="389">
        <v>10</v>
      </c>
      <c r="F96" s="384"/>
      <c r="G96" s="486">
        <v>26.36</v>
      </c>
      <c r="H96" s="652">
        <f>IF(G96="","",G96-G96*COMPASS!$U$21)</f>
        <v>26.36</v>
      </c>
      <c r="I96" s="303"/>
    </row>
    <row r="97" spans="1:9" ht="16.350000000000001" customHeight="1">
      <c r="A97" s="352" t="s">
        <v>4810</v>
      </c>
      <c r="B97" s="375" t="s">
        <v>216</v>
      </c>
      <c r="C97" s="297" t="s">
        <v>4811</v>
      </c>
      <c r="D97" s="316" t="s">
        <v>9714</v>
      </c>
      <c r="E97" s="389">
        <v>10</v>
      </c>
      <c r="F97" s="384"/>
      <c r="G97" s="486">
        <v>26.36</v>
      </c>
      <c r="H97" s="652">
        <f>IF(G97="","",G97-G97*COMPASS!$U$21)</f>
        <v>26.36</v>
      </c>
      <c r="I97" s="303"/>
    </row>
    <row r="98" spans="1:9" ht="16.350000000000001" customHeight="1">
      <c r="A98" s="352" t="s">
        <v>1431</v>
      </c>
      <c r="B98" s="375" t="s">
        <v>467</v>
      </c>
      <c r="C98" s="297" t="s">
        <v>1432</v>
      </c>
      <c r="D98" s="316" t="s">
        <v>4862</v>
      </c>
      <c r="E98" s="389">
        <v>1</v>
      </c>
      <c r="F98" s="384"/>
      <c r="G98" s="486">
        <v>28.73</v>
      </c>
      <c r="H98" s="652">
        <f>IF(G98="","",G98-G98*COMPASS!$U$21)</f>
        <v>28.73</v>
      </c>
      <c r="I98" s="303"/>
    </row>
    <row r="99" spans="1:9" ht="16.350000000000001" customHeight="1">
      <c r="A99" s="572" t="s">
        <v>4863</v>
      </c>
      <c r="B99" s="573"/>
      <c r="C99" s="574"/>
      <c r="D99" s="575"/>
      <c r="E99" s="575"/>
      <c r="F99" s="574"/>
      <c r="G99" s="575"/>
      <c r="H99" s="652" t="str">
        <f>IF(G99="","",G99-G99*COMPASS!$U$21)</f>
        <v/>
      </c>
      <c r="I99" s="303"/>
    </row>
    <row r="100" spans="1:9" ht="16.350000000000001" customHeight="1">
      <c r="A100" s="352" t="s">
        <v>4565</v>
      </c>
      <c r="B100" s="375" t="s">
        <v>216</v>
      </c>
      <c r="C100" s="297" t="s">
        <v>4566</v>
      </c>
      <c r="D100" s="316" t="s">
        <v>4864</v>
      </c>
      <c r="E100" s="404">
        <v>1</v>
      </c>
      <c r="F100" s="384"/>
      <c r="G100" s="486">
        <v>661.43</v>
      </c>
      <c r="H100" s="652">
        <f>IF(G100="","",G100-G100*COMPASS!$U$21)</f>
        <v>661.43</v>
      </c>
      <c r="I100" s="303"/>
    </row>
    <row r="101" spans="1:9" ht="16.350000000000001" customHeight="1">
      <c r="A101" s="352" t="s">
        <v>1433</v>
      </c>
      <c r="B101" s="375" t="s">
        <v>216</v>
      </c>
      <c r="C101" s="297" t="s">
        <v>1434</v>
      </c>
      <c r="D101" s="316" t="s">
        <v>4865</v>
      </c>
      <c r="E101" s="404">
        <v>1</v>
      </c>
      <c r="F101" s="384"/>
      <c r="G101" s="486">
        <v>826.82</v>
      </c>
      <c r="H101" s="652">
        <f>IF(G101="","",G101-G101*COMPASS!$U$21)</f>
        <v>826.82</v>
      </c>
      <c r="I101" s="303"/>
    </row>
    <row r="102" spans="1:9" ht="16.350000000000001" customHeight="1">
      <c r="A102" s="572" t="s">
        <v>4567</v>
      </c>
      <c r="B102" s="573"/>
      <c r="C102" s="450"/>
      <c r="D102" s="575"/>
      <c r="E102" s="575"/>
      <c r="F102" s="574"/>
      <c r="G102" s="575"/>
      <c r="H102" s="652" t="str">
        <f>IF(G102="","",G102-G102*COMPASS!$U$21)</f>
        <v/>
      </c>
      <c r="I102" s="303"/>
    </row>
    <row r="103" spans="1:9" ht="16.350000000000001" customHeight="1">
      <c r="A103" s="352" t="s">
        <v>4816</v>
      </c>
      <c r="B103" s="383" t="s">
        <v>216</v>
      </c>
      <c r="C103" s="345" t="s">
        <v>4817</v>
      </c>
      <c r="D103" s="316" t="s">
        <v>4866</v>
      </c>
      <c r="E103" s="389">
        <v>10</v>
      </c>
      <c r="F103" s="384"/>
      <c r="G103" s="486">
        <v>14.06</v>
      </c>
      <c r="H103" s="652">
        <f>IF(G103="","",G103-G103*COMPASS!$U$21)</f>
        <v>14.06</v>
      </c>
      <c r="I103" s="303"/>
    </row>
    <row r="104" spans="1:9" ht="16.350000000000001" customHeight="1">
      <c r="A104" s="352" t="s">
        <v>4818</v>
      </c>
      <c r="B104" s="383" t="s">
        <v>216</v>
      </c>
      <c r="C104" s="345" t="s">
        <v>4819</v>
      </c>
      <c r="D104" s="316" t="s">
        <v>4867</v>
      </c>
      <c r="E104" s="389">
        <v>10</v>
      </c>
      <c r="F104" s="384"/>
      <c r="G104" s="486">
        <v>16.61</v>
      </c>
      <c r="H104" s="652">
        <f>IF(G104="","",G104-G104*COMPASS!$U$21)</f>
        <v>16.61</v>
      </c>
      <c r="I104" s="303"/>
    </row>
    <row r="105" spans="1:9" ht="16.350000000000001" customHeight="1">
      <c r="A105" s="352" t="s">
        <v>4820</v>
      </c>
      <c r="B105" s="383" t="s">
        <v>216</v>
      </c>
      <c r="C105" s="345" t="s">
        <v>4821</v>
      </c>
      <c r="D105" s="316" t="s">
        <v>4868</v>
      </c>
      <c r="E105" s="389">
        <v>10</v>
      </c>
      <c r="F105" s="384"/>
      <c r="G105" s="486">
        <v>19.190000000000001</v>
      </c>
      <c r="H105" s="652">
        <f>IF(G105="","",G105-G105*COMPASS!$U$21)</f>
        <v>19.190000000000001</v>
      </c>
      <c r="I105" s="303"/>
    </row>
    <row r="106" spans="1:9" ht="16.350000000000001" customHeight="1">
      <c r="A106" s="352" t="s">
        <v>4822</v>
      </c>
      <c r="B106" s="383" t="s">
        <v>216</v>
      </c>
      <c r="C106" s="345" t="s">
        <v>4823</v>
      </c>
      <c r="D106" s="316" t="s">
        <v>4869</v>
      </c>
      <c r="E106" s="389">
        <v>10</v>
      </c>
      <c r="F106" s="384"/>
      <c r="G106" s="486">
        <v>24.33</v>
      </c>
      <c r="H106" s="652">
        <f>IF(G106="","",G106-G106*COMPASS!$U$21)</f>
        <v>24.33</v>
      </c>
      <c r="I106" s="303"/>
    </row>
    <row r="107" spans="1:9" ht="16.350000000000001" customHeight="1">
      <c r="A107" s="352" t="s">
        <v>4824</v>
      </c>
      <c r="B107" s="383" t="s">
        <v>216</v>
      </c>
      <c r="C107" s="345" t="s">
        <v>4825</v>
      </c>
      <c r="D107" s="316" t="s">
        <v>4870</v>
      </c>
      <c r="E107" s="389">
        <v>10</v>
      </c>
      <c r="F107" s="384"/>
      <c r="G107" s="486">
        <v>37.15</v>
      </c>
      <c r="H107" s="652">
        <f>IF(G107="","",G107-G107*COMPASS!$U$21)</f>
        <v>37.15</v>
      </c>
      <c r="I107" s="303"/>
    </row>
    <row r="108" spans="1:9" ht="16.350000000000001" customHeight="1">
      <c r="A108" s="352" t="s">
        <v>1435</v>
      </c>
      <c r="B108" s="375" t="s">
        <v>4461</v>
      </c>
      <c r="C108" s="297" t="s">
        <v>1436</v>
      </c>
      <c r="D108" s="316" t="s">
        <v>4871</v>
      </c>
      <c r="E108" s="389">
        <v>5</v>
      </c>
      <c r="F108" s="384" t="s">
        <v>7911</v>
      </c>
      <c r="G108" s="486">
        <v>7.2393749999999999</v>
      </c>
      <c r="H108" s="652">
        <f>IF(G108="","",G108-G108*COMPASS!$U$21)</f>
        <v>7.2393749999999999</v>
      </c>
      <c r="I108" s="303"/>
    </row>
    <row r="109" spans="1:9" ht="16.350000000000001" customHeight="1">
      <c r="A109" s="352" t="s">
        <v>1437</v>
      </c>
      <c r="B109" s="375" t="s">
        <v>571</v>
      </c>
      <c r="C109" s="297" t="s">
        <v>1438</v>
      </c>
      <c r="D109" s="316" t="s">
        <v>4872</v>
      </c>
      <c r="E109" s="389">
        <v>5</v>
      </c>
      <c r="F109" s="384" t="s">
        <v>7911</v>
      </c>
      <c r="G109" s="486">
        <v>9.021374999999999</v>
      </c>
      <c r="H109" s="652">
        <f>IF(G109="","",G109-G109*COMPASS!$U$21)</f>
        <v>9.021374999999999</v>
      </c>
      <c r="I109" s="303"/>
    </row>
    <row r="110" spans="1:9" ht="16.350000000000001" customHeight="1">
      <c r="A110" s="352" t="s">
        <v>9960</v>
      </c>
      <c r="B110" s="376" t="s">
        <v>216</v>
      </c>
      <c r="C110" s="322" t="s">
        <v>9961</v>
      </c>
      <c r="D110" s="316" t="s">
        <v>9962</v>
      </c>
      <c r="E110" s="389">
        <v>10</v>
      </c>
      <c r="F110" s="384"/>
      <c r="G110" s="486">
        <v>20.82</v>
      </c>
      <c r="H110" s="652">
        <f>IF(G110="","",G110-G110*COMPASS!$U$21)</f>
        <v>20.82</v>
      </c>
      <c r="I110" s="303"/>
    </row>
    <row r="111" spans="1:9" ht="16.350000000000001" customHeight="1">
      <c r="A111" s="352" t="s">
        <v>9963</v>
      </c>
      <c r="B111" s="376" t="s">
        <v>216</v>
      </c>
      <c r="C111" s="322" t="s">
        <v>9964</v>
      </c>
      <c r="D111" s="316" t="s">
        <v>9965</v>
      </c>
      <c r="E111" s="404">
        <v>10</v>
      </c>
      <c r="F111" s="384"/>
      <c r="G111" s="486">
        <v>23.96</v>
      </c>
      <c r="H111" s="652">
        <f>IF(G111="","",G111-G111*COMPASS!$U$21)</f>
        <v>23.96</v>
      </c>
      <c r="I111" s="303"/>
    </row>
    <row r="112" spans="1:9" ht="16.350000000000001" customHeight="1">
      <c r="A112" s="352" t="s">
        <v>9966</v>
      </c>
      <c r="B112" s="376" t="s">
        <v>216</v>
      </c>
      <c r="C112" s="322" t="s">
        <v>9967</v>
      </c>
      <c r="D112" s="316" t="s">
        <v>9968</v>
      </c>
      <c r="E112" s="404">
        <v>10</v>
      </c>
      <c r="F112" s="384"/>
      <c r="G112" s="486">
        <v>27.1</v>
      </c>
      <c r="H112" s="652">
        <f>IF(G112="","",G112-G112*COMPASS!$U$21)</f>
        <v>27.1</v>
      </c>
      <c r="I112" s="303"/>
    </row>
    <row r="113" spans="1:9" ht="16.350000000000001" customHeight="1">
      <c r="A113" s="352" t="s">
        <v>9969</v>
      </c>
      <c r="B113" s="376" t="s">
        <v>216</v>
      </c>
      <c r="C113" s="322" t="s">
        <v>9970</v>
      </c>
      <c r="D113" s="316" t="s">
        <v>9971</v>
      </c>
      <c r="E113" s="404">
        <v>10</v>
      </c>
      <c r="F113" s="384"/>
      <c r="G113" s="486">
        <v>33.39</v>
      </c>
      <c r="H113" s="652">
        <f>IF(G113="","",G113-G113*COMPASS!$U$21)</f>
        <v>33.39</v>
      </c>
      <c r="I113" s="303"/>
    </row>
    <row r="114" spans="1:9" ht="16.350000000000001" customHeight="1">
      <c r="A114" s="572" t="s">
        <v>9972</v>
      </c>
      <c r="B114" s="573"/>
      <c r="C114" s="574"/>
      <c r="D114" s="575"/>
      <c r="E114" s="575"/>
      <c r="F114" s="574"/>
      <c r="G114" s="575"/>
      <c r="H114" s="652" t="str">
        <f>IF(G114="","",G114-G114*COMPASS!$U$21)</f>
        <v/>
      </c>
      <c r="I114" s="303"/>
    </row>
    <row r="115" spans="1:9" ht="16.350000000000001" customHeight="1">
      <c r="A115" s="352" t="s">
        <v>8230</v>
      </c>
      <c r="B115" s="376" t="s">
        <v>467</v>
      </c>
      <c r="C115" s="316" t="s">
        <v>8231</v>
      </c>
      <c r="D115" s="316" t="s">
        <v>9973</v>
      </c>
      <c r="E115" s="389">
        <v>1</v>
      </c>
      <c r="F115" s="384"/>
      <c r="G115" s="486">
        <v>20.39</v>
      </c>
      <c r="H115" s="652">
        <f>IF(G115="","",G115-G115*COMPASS!$U$21)</f>
        <v>20.39</v>
      </c>
      <c r="I115" s="303"/>
    </row>
    <row r="116" spans="1:9" ht="16.350000000000001" customHeight="1">
      <c r="A116" s="352" t="s">
        <v>9715</v>
      </c>
      <c r="B116" s="376" t="s">
        <v>467</v>
      </c>
      <c r="C116" s="316" t="s">
        <v>9716</v>
      </c>
      <c r="D116" s="316" t="s">
        <v>9974</v>
      </c>
      <c r="E116" s="389">
        <v>1</v>
      </c>
      <c r="F116" s="384"/>
      <c r="G116" s="486">
        <v>21.93</v>
      </c>
      <c r="H116" s="652">
        <f>IF(G116="","",G116-G116*COMPASS!$U$21)</f>
        <v>21.93</v>
      </c>
      <c r="I116" s="303"/>
    </row>
    <row r="117" spans="1:9" ht="16.350000000000001" customHeight="1">
      <c r="A117" s="352" t="s">
        <v>8232</v>
      </c>
      <c r="B117" s="376" t="s">
        <v>467</v>
      </c>
      <c r="C117" s="316" t="s">
        <v>8233</v>
      </c>
      <c r="D117" s="316" t="s">
        <v>9975</v>
      </c>
      <c r="E117" s="389">
        <v>1</v>
      </c>
      <c r="F117" s="384"/>
      <c r="G117" s="486">
        <v>23.47</v>
      </c>
      <c r="H117" s="652">
        <f>IF(G117="","",G117-G117*COMPASS!$U$21)</f>
        <v>23.47</v>
      </c>
      <c r="I117" s="303"/>
    </row>
    <row r="118" spans="1:9" ht="16.350000000000001" customHeight="1">
      <c r="A118" s="352" t="s">
        <v>8234</v>
      </c>
      <c r="B118" s="376" t="s">
        <v>467</v>
      </c>
      <c r="C118" s="316" t="s">
        <v>8235</v>
      </c>
      <c r="D118" s="316" t="s">
        <v>9976</v>
      </c>
      <c r="E118" s="389">
        <v>1</v>
      </c>
      <c r="F118" s="384"/>
      <c r="G118" s="486">
        <v>26.55</v>
      </c>
      <c r="H118" s="652">
        <f>IF(G118="","",G118-G118*COMPASS!$U$21)</f>
        <v>26.55</v>
      </c>
      <c r="I118" s="303"/>
    </row>
    <row r="119" spans="1:9" ht="16.350000000000001" customHeight="1">
      <c r="A119" s="352" t="s">
        <v>8236</v>
      </c>
      <c r="B119" s="376" t="s">
        <v>216</v>
      </c>
      <c r="C119" s="316" t="s">
        <v>8237</v>
      </c>
      <c r="D119" s="316" t="s">
        <v>9977</v>
      </c>
      <c r="E119" s="404">
        <v>10</v>
      </c>
      <c r="F119" s="384"/>
      <c r="G119" s="486">
        <v>32.71</v>
      </c>
      <c r="H119" s="652">
        <f>IF(G119="","",G119-G119*COMPASS!$U$21)</f>
        <v>32.71</v>
      </c>
      <c r="I119" s="303"/>
    </row>
    <row r="120" spans="1:9" ht="16.350000000000001" customHeight="1">
      <c r="A120" s="352" t="s">
        <v>4826</v>
      </c>
      <c r="B120" s="375" t="s">
        <v>216</v>
      </c>
      <c r="C120" s="297" t="s">
        <v>4827</v>
      </c>
      <c r="D120" s="316" t="s">
        <v>4873</v>
      </c>
      <c r="E120" s="404">
        <v>10</v>
      </c>
      <c r="F120" s="384"/>
      <c r="G120" s="486">
        <v>24.49</v>
      </c>
      <c r="H120" s="652">
        <f>IF(G120="","",G120-G120*COMPASS!$U$21)</f>
        <v>24.49</v>
      </c>
      <c r="I120" s="303"/>
    </row>
    <row r="121" spans="1:9" ht="16.350000000000001" customHeight="1">
      <c r="A121" s="352" t="s">
        <v>4828</v>
      </c>
      <c r="B121" s="375" t="s">
        <v>216</v>
      </c>
      <c r="C121" s="297" t="s">
        <v>4829</v>
      </c>
      <c r="D121" s="316" t="s">
        <v>4874</v>
      </c>
      <c r="E121" s="404">
        <v>10</v>
      </c>
      <c r="F121" s="384"/>
      <c r="G121" s="486">
        <v>28.16</v>
      </c>
      <c r="H121" s="652">
        <f>IF(G121="","",G121-G121*COMPASS!$U$21)</f>
        <v>28.16</v>
      </c>
      <c r="I121" s="303"/>
    </row>
    <row r="122" spans="1:9" ht="16.350000000000001" customHeight="1">
      <c r="A122" s="352" t="s">
        <v>4830</v>
      </c>
      <c r="B122" s="375" t="s">
        <v>216</v>
      </c>
      <c r="C122" s="297" t="s">
        <v>4831</v>
      </c>
      <c r="D122" s="316" t="s">
        <v>4875</v>
      </c>
      <c r="E122" s="404">
        <v>10</v>
      </c>
      <c r="F122" s="384"/>
      <c r="G122" s="486">
        <v>31.87</v>
      </c>
      <c r="H122" s="652">
        <f>IF(G122="","",G122-G122*COMPASS!$U$21)</f>
        <v>31.87</v>
      </c>
      <c r="I122" s="303"/>
    </row>
    <row r="123" spans="1:9" ht="16.350000000000001" customHeight="1">
      <c r="A123" s="352" t="s">
        <v>4832</v>
      </c>
      <c r="B123" s="375" t="s">
        <v>216</v>
      </c>
      <c r="C123" s="297" t="s">
        <v>4833</v>
      </c>
      <c r="D123" s="316" t="s">
        <v>4876</v>
      </c>
      <c r="E123" s="404">
        <v>10</v>
      </c>
      <c r="F123" s="384"/>
      <c r="G123" s="486">
        <v>39.270000000000003</v>
      </c>
      <c r="H123" s="652">
        <f>IF(G123="","",G123-G123*COMPASS!$U$21)</f>
        <v>39.270000000000003</v>
      </c>
      <c r="I123" s="303"/>
    </row>
    <row r="124" spans="1:9" ht="16.350000000000001" customHeight="1">
      <c r="A124" s="572" t="s">
        <v>4568</v>
      </c>
      <c r="B124" s="573"/>
      <c r="C124" s="574"/>
      <c r="D124" s="575"/>
      <c r="E124" s="575"/>
      <c r="F124" s="574"/>
      <c r="G124" s="575"/>
      <c r="H124" s="652" t="str">
        <f>IF(G124="","",G124-G124*COMPASS!$U$21)</f>
        <v/>
      </c>
      <c r="I124" s="303"/>
    </row>
    <row r="125" spans="1:9" ht="16.350000000000001" customHeight="1">
      <c r="A125" s="352" t="s">
        <v>1439</v>
      </c>
      <c r="B125" s="375" t="s">
        <v>216</v>
      </c>
      <c r="C125" s="297" t="s">
        <v>1422</v>
      </c>
      <c r="D125" s="316" t="s">
        <v>10093</v>
      </c>
      <c r="E125" s="404">
        <v>10</v>
      </c>
      <c r="F125" s="384"/>
      <c r="G125" s="486">
        <v>24.98</v>
      </c>
      <c r="H125" s="652">
        <f>IF(G125="","",G125-G125*COMPASS!$U$21)</f>
        <v>24.98</v>
      </c>
      <c r="I125" s="303"/>
    </row>
    <row r="126" spans="1:9" ht="16.350000000000001" customHeight="1">
      <c r="A126" s="352" t="s">
        <v>1440</v>
      </c>
      <c r="B126" s="375" t="s">
        <v>216</v>
      </c>
      <c r="C126" s="297" t="s">
        <v>1423</v>
      </c>
      <c r="D126" s="316" t="s">
        <v>10094</v>
      </c>
      <c r="E126" s="404">
        <v>10</v>
      </c>
      <c r="F126" s="384"/>
      <c r="G126" s="486">
        <v>28.75</v>
      </c>
      <c r="H126" s="652">
        <f>IF(G126="","",G126-G126*COMPASS!$U$21)</f>
        <v>28.75</v>
      </c>
      <c r="I126" s="303"/>
    </row>
    <row r="127" spans="1:9" ht="16.350000000000001" customHeight="1">
      <c r="A127" s="352" t="s">
        <v>1441</v>
      </c>
      <c r="B127" s="375" t="s">
        <v>216</v>
      </c>
      <c r="C127" s="297" t="s">
        <v>1424</v>
      </c>
      <c r="D127" s="316" t="s">
        <v>10095</v>
      </c>
      <c r="E127" s="404">
        <v>10</v>
      </c>
      <c r="F127" s="384"/>
      <c r="G127" s="486">
        <v>32.53</v>
      </c>
      <c r="H127" s="652">
        <f>IF(G127="","",G127-G127*COMPASS!$U$21)</f>
        <v>32.53</v>
      </c>
      <c r="I127" s="303"/>
    </row>
    <row r="128" spans="1:9" ht="16.350000000000001" customHeight="1">
      <c r="A128" s="352" t="s">
        <v>1442</v>
      </c>
      <c r="B128" s="375" t="s">
        <v>216</v>
      </c>
      <c r="C128" s="297" t="s">
        <v>1425</v>
      </c>
      <c r="D128" s="316" t="s">
        <v>10096</v>
      </c>
      <c r="E128" s="404">
        <v>10</v>
      </c>
      <c r="F128" s="384"/>
      <c r="G128" s="486">
        <v>40.06</v>
      </c>
      <c r="H128" s="652">
        <f>IF(G128="","",G128-G128*COMPASS!$U$21)</f>
        <v>40.06</v>
      </c>
      <c r="I128" s="303"/>
    </row>
    <row r="129" spans="1:9" ht="16.350000000000001" customHeight="1">
      <c r="A129" s="352" t="s">
        <v>1443</v>
      </c>
      <c r="B129" s="375" t="s">
        <v>216</v>
      </c>
      <c r="C129" s="297" t="s">
        <v>1426</v>
      </c>
      <c r="D129" s="316" t="s">
        <v>10097</v>
      </c>
      <c r="E129" s="404">
        <v>10</v>
      </c>
      <c r="F129" s="384"/>
      <c r="G129" s="486">
        <v>58.9</v>
      </c>
      <c r="H129" s="652">
        <f>IF(G129="","",G129-G129*COMPASS!$U$21)</f>
        <v>58.9</v>
      </c>
      <c r="I129" s="303"/>
    </row>
    <row r="130" spans="1:9" ht="16.350000000000001" customHeight="1">
      <c r="A130" s="576" t="s">
        <v>4569</v>
      </c>
      <c r="B130" s="388"/>
      <c r="C130" s="362"/>
      <c r="D130" s="577"/>
      <c r="E130" s="577"/>
      <c r="F130" s="362"/>
      <c r="G130" s="577"/>
      <c r="H130" s="652" t="str">
        <f>IF(G130="","",G130-G130*COMPASS!$U$21)</f>
        <v/>
      </c>
      <c r="I130" s="303"/>
    </row>
    <row r="131" spans="1:9" ht="16.350000000000001" customHeight="1">
      <c r="A131" s="572" t="s">
        <v>4570</v>
      </c>
      <c r="B131" s="574"/>
      <c r="C131" s="574"/>
      <c r="D131" s="575"/>
      <c r="E131" s="575"/>
      <c r="F131" s="574"/>
      <c r="G131" s="575"/>
      <c r="H131" s="652" t="str">
        <f>IF(G131="","",G131-G131*COMPASS!$U$21)</f>
        <v/>
      </c>
      <c r="I131" s="303"/>
    </row>
    <row r="132" spans="1:9" ht="16.350000000000001" customHeight="1">
      <c r="A132" s="352" t="s">
        <v>1395</v>
      </c>
      <c r="B132" s="375" t="s">
        <v>467</v>
      </c>
      <c r="C132" s="297" t="s">
        <v>1396</v>
      </c>
      <c r="D132" s="316" t="s">
        <v>7026</v>
      </c>
      <c r="E132" s="389">
        <v>1</v>
      </c>
      <c r="F132" s="384"/>
      <c r="G132" s="486">
        <v>75.25</v>
      </c>
      <c r="H132" s="652">
        <f>IF(G132="","",G132-G132*COMPASS!$U$21)</f>
        <v>75.25</v>
      </c>
      <c r="I132" s="303"/>
    </row>
    <row r="133" spans="1:9" ht="16.350000000000001" customHeight="1">
      <c r="A133" s="352" t="s">
        <v>1397</v>
      </c>
      <c r="B133" s="375" t="s">
        <v>216</v>
      </c>
      <c r="C133" s="297" t="s">
        <v>1398</v>
      </c>
      <c r="D133" s="316" t="s">
        <v>7027</v>
      </c>
      <c r="E133" s="404">
        <v>10</v>
      </c>
      <c r="F133" s="384"/>
      <c r="G133" s="486">
        <v>80.099999999999994</v>
      </c>
      <c r="H133" s="652">
        <f>IF(G133="","",G133-G133*COMPASS!$U$21)</f>
        <v>80.099999999999994</v>
      </c>
      <c r="I133" s="303"/>
    </row>
    <row r="134" spans="1:9" ht="16.350000000000001" customHeight="1">
      <c r="A134" s="352" t="s">
        <v>8350</v>
      </c>
      <c r="B134" s="375" t="s">
        <v>216</v>
      </c>
      <c r="C134" s="297" t="s">
        <v>8351</v>
      </c>
      <c r="D134" s="316" t="s">
        <v>8352</v>
      </c>
      <c r="E134" s="404">
        <v>10</v>
      </c>
      <c r="F134" s="384"/>
      <c r="G134" s="486">
        <v>86.67</v>
      </c>
      <c r="H134" s="652">
        <f>IF(G134="","",G134-G134*COMPASS!$U$21)</f>
        <v>86.67</v>
      </c>
      <c r="I134" s="303"/>
    </row>
    <row r="135" spans="1:9" ht="16.350000000000001" customHeight="1">
      <c r="A135" s="352" t="s">
        <v>1399</v>
      </c>
      <c r="B135" s="375" t="s">
        <v>216</v>
      </c>
      <c r="C135" s="297" t="s">
        <v>1400</v>
      </c>
      <c r="D135" s="316" t="s">
        <v>8537</v>
      </c>
      <c r="E135" s="404">
        <v>10</v>
      </c>
      <c r="F135" s="384"/>
      <c r="G135" s="486">
        <v>148.91</v>
      </c>
      <c r="H135" s="652">
        <f>IF(G135="","",G135-G135*COMPASS!$U$21)</f>
        <v>148.91</v>
      </c>
      <c r="I135" s="303"/>
    </row>
    <row r="136" spans="1:9" ht="16.350000000000001" customHeight="1">
      <c r="A136" s="352" t="s">
        <v>8487</v>
      </c>
      <c r="B136" s="375" t="s">
        <v>216</v>
      </c>
      <c r="C136" s="345" t="s">
        <v>8488</v>
      </c>
      <c r="D136" s="316" t="s">
        <v>8489</v>
      </c>
      <c r="E136" s="404">
        <v>10</v>
      </c>
      <c r="F136" s="384"/>
      <c r="G136" s="486">
        <v>314.23</v>
      </c>
      <c r="H136" s="652">
        <f>IF(G136="","",G136-G136*COMPASS!$U$21)</f>
        <v>314.23</v>
      </c>
      <c r="I136" s="303"/>
    </row>
    <row r="137" spans="1:9" ht="16.350000000000001" customHeight="1">
      <c r="A137" s="352" t="s">
        <v>9978</v>
      </c>
      <c r="B137" s="376" t="s">
        <v>216</v>
      </c>
      <c r="C137" s="322" t="s">
        <v>9979</v>
      </c>
      <c r="D137" s="316" t="s">
        <v>9980</v>
      </c>
      <c r="E137" s="404">
        <v>10</v>
      </c>
      <c r="F137" s="384"/>
      <c r="G137" s="486">
        <v>223.5</v>
      </c>
      <c r="H137" s="652">
        <f>IF(G137="","",G137-G137*COMPASS!$U$21)</f>
        <v>223.5</v>
      </c>
      <c r="I137" s="303"/>
    </row>
    <row r="138" spans="1:9" ht="16.350000000000001" customHeight="1">
      <c r="A138" s="537" t="s">
        <v>12116</v>
      </c>
      <c r="B138" s="376" t="s">
        <v>216</v>
      </c>
      <c r="C138" s="322" t="s">
        <v>12117</v>
      </c>
      <c r="D138" s="322" t="s">
        <v>12118</v>
      </c>
      <c r="E138" s="404">
        <v>10</v>
      </c>
      <c r="F138" s="580"/>
      <c r="G138" s="486">
        <v>223.5</v>
      </c>
      <c r="H138" s="652">
        <f>IF(G138="","",G138-G138*COMPASS!$U$21)</f>
        <v>223.5</v>
      </c>
      <c r="I138" s="303"/>
    </row>
    <row r="139" spans="1:9" ht="16.350000000000001" customHeight="1">
      <c r="A139" s="537" t="s">
        <v>16500</v>
      </c>
      <c r="B139" s="376" t="s">
        <v>216</v>
      </c>
      <c r="C139" s="322" t="s">
        <v>16501</v>
      </c>
      <c r="D139" s="322" t="s">
        <v>16502</v>
      </c>
      <c r="E139" s="404">
        <v>10</v>
      </c>
      <c r="F139" s="580"/>
      <c r="G139" s="486">
        <v>223.5</v>
      </c>
      <c r="H139" s="652">
        <f>IF(G139="","",G139-G139*COMPASS!$U$21)</f>
        <v>223.5</v>
      </c>
      <c r="I139" s="303"/>
    </row>
    <row r="140" spans="1:9" ht="16.350000000000001" customHeight="1">
      <c r="A140" s="572" t="s">
        <v>4571</v>
      </c>
      <c r="B140" s="574"/>
      <c r="C140" s="574"/>
      <c r="D140" s="575"/>
      <c r="E140" s="575"/>
      <c r="F140" s="574"/>
      <c r="G140" s="575"/>
      <c r="H140" s="652" t="str">
        <f>IF(G140="","",G140-G140*COMPASS!$U$21)</f>
        <v/>
      </c>
      <c r="I140" s="303"/>
    </row>
    <row r="141" spans="1:9" ht="16.350000000000001" customHeight="1">
      <c r="A141" s="352" t="s">
        <v>1401</v>
      </c>
      <c r="B141" s="375" t="s">
        <v>467</v>
      </c>
      <c r="C141" s="297" t="s">
        <v>1402</v>
      </c>
      <c r="D141" s="316" t="s">
        <v>7028</v>
      </c>
      <c r="E141" s="389">
        <v>1</v>
      </c>
      <c r="F141" s="384"/>
      <c r="G141" s="486">
        <v>116.58</v>
      </c>
      <c r="H141" s="652">
        <f>IF(G141="","",G141-G141*COMPASS!$U$21)</f>
        <v>116.58</v>
      </c>
      <c r="I141" s="303"/>
    </row>
    <row r="142" spans="1:9" ht="16.350000000000001" customHeight="1">
      <c r="A142" s="352" t="s">
        <v>1403</v>
      </c>
      <c r="B142" s="375" t="s">
        <v>216</v>
      </c>
      <c r="C142" s="297" t="s">
        <v>1404</v>
      </c>
      <c r="D142" s="316" t="s">
        <v>7029</v>
      </c>
      <c r="E142" s="389">
        <v>10</v>
      </c>
      <c r="F142" s="384"/>
      <c r="G142" s="486">
        <v>213.49</v>
      </c>
      <c r="H142" s="652">
        <f>IF(G142="","",G142-G142*COMPASS!$U$21)</f>
        <v>213.49</v>
      </c>
      <c r="I142" s="303"/>
    </row>
    <row r="143" spans="1:9" ht="16.8">
      <c r="A143" s="352" t="s">
        <v>1405</v>
      </c>
      <c r="B143" s="375" t="s">
        <v>467</v>
      </c>
      <c r="C143" s="297" t="s">
        <v>1406</v>
      </c>
      <c r="D143" s="316" t="s">
        <v>7030</v>
      </c>
      <c r="E143" s="389">
        <v>1</v>
      </c>
      <c r="F143" s="384"/>
      <c r="G143" s="486">
        <v>187.45</v>
      </c>
      <c r="H143" s="652">
        <f>IF(G143="","",G143-G143*COMPASS!$U$21)</f>
        <v>187.45</v>
      </c>
    </row>
    <row r="144" spans="1:9">
      <c r="A144" s="352" t="s">
        <v>5049</v>
      </c>
      <c r="B144" s="375" t="s">
        <v>216</v>
      </c>
      <c r="C144" s="345" t="s">
        <v>4877</v>
      </c>
      <c r="D144" s="316" t="s">
        <v>4878</v>
      </c>
      <c r="E144" s="404">
        <v>10</v>
      </c>
      <c r="F144" s="384"/>
      <c r="G144" s="486">
        <v>208.45</v>
      </c>
      <c r="H144" s="652">
        <f>IF(G144="","",G144-G144*COMPASS!$U$21)</f>
        <v>208.45</v>
      </c>
    </row>
    <row r="145" spans="1:8">
      <c r="A145" s="572" t="s">
        <v>4572</v>
      </c>
      <c r="B145" s="573"/>
      <c r="C145" s="574"/>
      <c r="D145" s="578"/>
      <c r="E145" s="579"/>
      <c r="F145" s="574"/>
      <c r="G145" s="575"/>
      <c r="H145" s="652" t="str">
        <f>IF(G145="","",G145-G145*COMPASS!$U$21)</f>
        <v/>
      </c>
    </row>
    <row r="146" spans="1:8">
      <c r="A146" s="352" t="s">
        <v>1999</v>
      </c>
      <c r="B146" s="375" t="s">
        <v>216</v>
      </c>
      <c r="C146" s="297" t="s">
        <v>1566</v>
      </c>
      <c r="D146" s="316" t="s">
        <v>8353</v>
      </c>
      <c r="E146" s="389">
        <v>100</v>
      </c>
      <c r="F146" s="384"/>
      <c r="G146" s="486">
        <v>3.78</v>
      </c>
      <c r="H146" s="652">
        <f>IF(G146="","",G146-G146*COMPASS!$U$21)</f>
        <v>3.78</v>
      </c>
    </row>
    <row r="147" spans="1:8">
      <c r="A147" s="352" t="s">
        <v>2000</v>
      </c>
      <c r="B147" s="375" t="s">
        <v>216</v>
      </c>
      <c r="C147" s="297" t="s">
        <v>1567</v>
      </c>
      <c r="D147" s="316" t="s">
        <v>8354</v>
      </c>
      <c r="E147" s="389">
        <v>100</v>
      </c>
      <c r="F147" s="384"/>
      <c r="G147" s="486">
        <v>3.78</v>
      </c>
      <c r="H147" s="652">
        <f>IF(G147="","",G147-G147*COMPASS!$U$21)</f>
        <v>3.78</v>
      </c>
    </row>
    <row r="148" spans="1:8">
      <c r="A148" s="352" t="s">
        <v>2001</v>
      </c>
      <c r="B148" s="375" t="s">
        <v>216</v>
      </c>
      <c r="C148" s="297" t="s">
        <v>1568</v>
      </c>
      <c r="D148" s="316" t="s">
        <v>8355</v>
      </c>
      <c r="E148" s="389">
        <v>100</v>
      </c>
      <c r="F148" s="384"/>
      <c r="G148" s="486">
        <v>3.78</v>
      </c>
      <c r="H148" s="652">
        <f>IF(G148="","",G148-G148*COMPASS!$U$21)</f>
        <v>3.78</v>
      </c>
    </row>
    <row r="149" spans="1:8">
      <c r="A149" s="352" t="s">
        <v>2002</v>
      </c>
      <c r="B149" s="375" t="s">
        <v>216</v>
      </c>
      <c r="C149" s="297" t="s">
        <v>1569</v>
      </c>
      <c r="D149" s="316" t="s">
        <v>8356</v>
      </c>
      <c r="E149" s="389">
        <v>100</v>
      </c>
      <c r="F149" s="384"/>
      <c r="G149" s="486">
        <v>3.78</v>
      </c>
      <c r="H149" s="652">
        <f>IF(G149="","",G149-G149*COMPASS!$U$21)</f>
        <v>3.78</v>
      </c>
    </row>
    <row r="150" spans="1:8">
      <c r="A150" s="352" t="s">
        <v>8490</v>
      </c>
      <c r="B150" s="375" t="s">
        <v>216</v>
      </c>
      <c r="C150" s="297" t="s">
        <v>8538</v>
      </c>
      <c r="D150" s="316" t="s">
        <v>8357</v>
      </c>
      <c r="E150" s="389">
        <v>100</v>
      </c>
      <c r="F150" s="384"/>
      <c r="G150" s="486">
        <v>4.96</v>
      </c>
      <c r="H150" s="652">
        <f>IF(G150="","",G150-G150*COMPASS!$U$21)</f>
        <v>4.96</v>
      </c>
    </row>
    <row r="151" spans="1:8">
      <c r="A151" s="352" t="s">
        <v>8491</v>
      </c>
      <c r="B151" s="375" t="s">
        <v>216</v>
      </c>
      <c r="C151" s="297" t="s">
        <v>8539</v>
      </c>
      <c r="D151" s="316" t="s">
        <v>8358</v>
      </c>
      <c r="E151" s="389">
        <v>100</v>
      </c>
      <c r="F151" s="384"/>
      <c r="G151" s="486">
        <v>4.75</v>
      </c>
      <c r="H151" s="652">
        <f>IF(G151="","",G151-G151*COMPASS!$U$21)</f>
        <v>4.75</v>
      </c>
    </row>
    <row r="152" spans="1:8">
      <c r="A152" s="352" t="s">
        <v>8492</v>
      </c>
      <c r="B152" s="375" t="s">
        <v>216</v>
      </c>
      <c r="C152" s="297" t="s">
        <v>8540</v>
      </c>
      <c r="D152" s="316" t="s">
        <v>8359</v>
      </c>
      <c r="E152" s="389">
        <v>100</v>
      </c>
      <c r="F152" s="384"/>
      <c r="G152" s="486">
        <v>4.75</v>
      </c>
      <c r="H152" s="652">
        <f>IF(G152="","",G152-G152*COMPASS!$U$21)</f>
        <v>4.75</v>
      </c>
    </row>
    <row r="153" spans="1:8">
      <c r="A153" s="352" t="s">
        <v>2003</v>
      </c>
      <c r="B153" s="375" t="s">
        <v>216</v>
      </c>
      <c r="C153" s="297" t="s">
        <v>1570</v>
      </c>
      <c r="D153" s="316" t="s">
        <v>8360</v>
      </c>
      <c r="E153" s="389">
        <v>100</v>
      </c>
      <c r="F153" s="384"/>
      <c r="G153" s="486">
        <v>5.6</v>
      </c>
      <c r="H153" s="652">
        <f>IF(G153="","",G153-G153*COMPASS!$U$21)</f>
        <v>5.6</v>
      </c>
    </row>
    <row r="154" spans="1:8">
      <c r="A154" s="352" t="s">
        <v>2004</v>
      </c>
      <c r="B154" s="375" t="s">
        <v>216</v>
      </c>
      <c r="C154" s="297" t="s">
        <v>1571</v>
      </c>
      <c r="D154" s="316" t="s">
        <v>8361</v>
      </c>
      <c r="E154" s="389">
        <v>100</v>
      </c>
      <c r="F154" s="384"/>
      <c r="G154" s="486">
        <v>6.15</v>
      </c>
      <c r="H154" s="652">
        <f>IF(G154="","",G154-G154*COMPASS!$U$21)</f>
        <v>6.15</v>
      </c>
    </row>
    <row r="155" spans="1:8">
      <c r="A155" s="352" t="s">
        <v>2005</v>
      </c>
      <c r="B155" s="375" t="s">
        <v>216</v>
      </c>
      <c r="C155" s="297" t="s">
        <v>1572</v>
      </c>
      <c r="D155" s="316" t="s">
        <v>8362</v>
      </c>
      <c r="E155" s="389">
        <v>100</v>
      </c>
      <c r="F155" s="384"/>
      <c r="G155" s="486">
        <v>6.15</v>
      </c>
      <c r="H155" s="652">
        <f>IF(G155="","",G155-G155*COMPASS!$U$21)</f>
        <v>6.15</v>
      </c>
    </row>
    <row r="156" spans="1:8">
      <c r="A156" s="352" t="s">
        <v>2006</v>
      </c>
      <c r="B156" s="375" t="s">
        <v>216</v>
      </c>
      <c r="C156" s="297" t="s">
        <v>1573</v>
      </c>
      <c r="D156" s="316" t="s">
        <v>8363</v>
      </c>
      <c r="E156" s="389">
        <v>100</v>
      </c>
      <c r="F156" s="384"/>
      <c r="G156" s="486">
        <v>3.88</v>
      </c>
      <c r="H156" s="652">
        <f>IF(G156="","",G156-G156*COMPASS!$U$21)</f>
        <v>3.88</v>
      </c>
    </row>
    <row r="157" spans="1:8">
      <c r="A157" s="352" t="s">
        <v>2007</v>
      </c>
      <c r="B157" s="375" t="s">
        <v>467</v>
      </c>
      <c r="C157" s="297" t="s">
        <v>1574</v>
      </c>
      <c r="D157" s="316" t="s">
        <v>8364</v>
      </c>
      <c r="E157" s="389">
        <v>10</v>
      </c>
      <c r="F157" s="384"/>
      <c r="G157" s="486">
        <v>3.88</v>
      </c>
      <c r="H157" s="652">
        <f>IF(G157="","",G157-G157*COMPASS!$U$21)</f>
        <v>3.88</v>
      </c>
    </row>
    <row r="158" spans="1:8">
      <c r="A158" s="352" t="s">
        <v>2008</v>
      </c>
      <c r="B158" s="375" t="s">
        <v>216</v>
      </c>
      <c r="C158" s="297" t="s">
        <v>1575</v>
      </c>
      <c r="D158" s="316" t="s">
        <v>8365</v>
      </c>
      <c r="E158" s="389">
        <v>100</v>
      </c>
      <c r="F158" s="384"/>
      <c r="G158" s="486">
        <v>4.0999999999999996</v>
      </c>
      <c r="H158" s="652">
        <f>IF(G158="","",G158-G158*COMPASS!$U$21)</f>
        <v>4.0999999999999996</v>
      </c>
    </row>
    <row r="159" spans="1:8">
      <c r="A159" s="352" t="s">
        <v>2009</v>
      </c>
      <c r="B159" s="375" t="s">
        <v>216</v>
      </c>
      <c r="C159" s="297" t="s">
        <v>1576</v>
      </c>
      <c r="D159" s="316" t="s">
        <v>8366</v>
      </c>
      <c r="E159" s="389">
        <v>100</v>
      </c>
      <c r="F159" s="384"/>
      <c r="G159" s="486">
        <v>6</v>
      </c>
      <c r="H159" s="652">
        <f>IF(G159="","",G159-G159*COMPASS!$U$21)</f>
        <v>6</v>
      </c>
    </row>
    <row r="160" spans="1:8">
      <c r="A160" s="352" t="s">
        <v>2010</v>
      </c>
      <c r="B160" s="375" t="s">
        <v>216</v>
      </c>
      <c r="C160" s="297" t="s">
        <v>1577</v>
      </c>
      <c r="D160" s="316" t="s">
        <v>8367</v>
      </c>
      <c r="E160" s="389">
        <v>100</v>
      </c>
      <c r="F160" s="384"/>
      <c r="G160" s="486">
        <v>3.88</v>
      </c>
      <c r="H160" s="652">
        <f>IF(G160="","",G160-G160*COMPASS!$U$21)</f>
        <v>3.88</v>
      </c>
    </row>
    <row r="161" spans="1:9">
      <c r="A161" s="352" t="s">
        <v>2011</v>
      </c>
      <c r="B161" s="375" t="s">
        <v>216</v>
      </c>
      <c r="C161" s="297" t="s">
        <v>1578</v>
      </c>
      <c r="D161" s="316" t="s">
        <v>8368</v>
      </c>
      <c r="E161" s="389">
        <v>100</v>
      </c>
      <c r="F161" s="384"/>
      <c r="G161" s="486">
        <v>3.88</v>
      </c>
      <c r="H161" s="652">
        <f>IF(G161="","",G161-G161*COMPASS!$U$21)</f>
        <v>3.88</v>
      </c>
    </row>
    <row r="162" spans="1:9">
      <c r="A162" s="352" t="s">
        <v>2012</v>
      </c>
      <c r="B162" s="375" t="s">
        <v>467</v>
      </c>
      <c r="C162" s="297" t="s">
        <v>1579</v>
      </c>
      <c r="D162" s="316" t="s">
        <v>8369</v>
      </c>
      <c r="E162" s="389">
        <v>10</v>
      </c>
      <c r="F162" s="384"/>
      <c r="G162" s="486">
        <v>3.88</v>
      </c>
      <c r="H162" s="652">
        <f>IF(G162="","",G162-G162*COMPASS!$U$21)</f>
        <v>3.88</v>
      </c>
    </row>
    <row r="163" spans="1:9">
      <c r="A163" s="352" t="s">
        <v>15553</v>
      </c>
      <c r="B163" s="375" t="s">
        <v>216</v>
      </c>
      <c r="C163" s="297" t="s">
        <v>15554</v>
      </c>
      <c r="D163" s="316" t="s">
        <v>15555</v>
      </c>
      <c r="E163" s="389">
        <v>100</v>
      </c>
      <c r="F163" s="384"/>
      <c r="G163" s="486">
        <v>3.8</v>
      </c>
      <c r="H163" s="652">
        <f>IF(G163="","",G163-G163*COMPASS!$U$21)</f>
        <v>3.8</v>
      </c>
    </row>
    <row r="164" spans="1:9">
      <c r="A164" s="352" t="s">
        <v>2013</v>
      </c>
      <c r="B164" s="375" t="s">
        <v>216</v>
      </c>
      <c r="C164" s="297" t="s">
        <v>1580</v>
      </c>
      <c r="D164" s="316" t="s">
        <v>8370</v>
      </c>
      <c r="E164" s="389">
        <v>100</v>
      </c>
      <c r="F164" s="384"/>
      <c r="G164" s="486">
        <v>3.88</v>
      </c>
      <c r="H164" s="652">
        <f>IF(G164="","",G164-G164*COMPASS!$U$21)</f>
        <v>3.88</v>
      </c>
    </row>
    <row r="165" spans="1:9">
      <c r="A165" s="352" t="s">
        <v>2014</v>
      </c>
      <c r="B165" s="375" t="s">
        <v>216</v>
      </c>
      <c r="C165" s="297" t="s">
        <v>1581</v>
      </c>
      <c r="D165" s="316" t="s">
        <v>8371</v>
      </c>
      <c r="E165" s="389">
        <v>100</v>
      </c>
      <c r="F165" s="384"/>
      <c r="G165" s="486">
        <v>3.88</v>
      </c>
      <c r="H165" s="652">
        <f>IF(G165="","",G165-G165*COMPASS!$U$21)</f>
        <v>3.88</v>
      </c>
    </row>
    <row r="166" spans="1:9">
      <c r="A166" s="352" t="s">
        <v>2015</v>
      </c>
      <c r="B166" s="375" t="s">
        <v>216</v>
      </c>
      <c r="C166" s="297" t="s">
        <v>1582</v>
      </c>
      <c r="D166" s="316" t="s">
        <v>8372</v>
      </c>
      <c r="E166" s="389">
        <v>100</v>
      </c>
      <c r="F166" s="384"/>
      <c r="G166" s="486">
        <v>4.32</v>
      </c>
      <c r="H166" s="652">
        <f>IF(G166="","",G166-G166*COMPASS!$U$21)</f>
        <v>4.32</v>
      </c>
    </row>
    <row r="167" spans="1:9">
      <c r="A167" s="352" t="s">
        <v>8373</v>
      </c>
      <c r="B167" s="375" t="s">
        <v>216</v>
      </c>
      <c r="C167" s="297" t="s">
        <v>8374</v>
      </c>
      <c r="D167" s="316" t="s">
        <v>8375</v>
      </c>
      <c r="E167" s="389">
        <v>100</v>
      </c>
      <c r="F167" s="384"/>
      <c r="G167" s="486">
        <v>5.4</v>
      </c>
      <c r="H167" s="652">
        <f>IF(G167="","",G167-G167*COMPASS!$U$21)</f>
        <v>5.4</v>
      </c>
    </row>
    <row r="168" spans="1:9" ht="16.350000000000001" customHeight="1">
      <c r="A168" s="352" t="s">
        <v>2016</v>
      </c>
      <c r="B168" s="375" t="s">
        <v>216</v>
      </c>
      <c r="C168" s="297" t="s">
        <v>1583</v>
      </c>
      <c r="D168" s="316" t="s">
        <v>8376</v>
      </c>
      <c r="E168" s="389">
        <v>100</v>
      </c>
      <c r="F168" s="384"/>
      <c r="G168" s="486">
        <v>4</v>
      </c>
      <c r="H168" s="652">
        <f>IF(G168="","",G168-G168*COMPASS!$U$21)</f>
        <v>4</v>
      </c>
      <c r="I168" s="303"/>
    </row>
    <row r="169" spans="1:9" ht="16.350000000000001" customHeight="1">
      <c r="A169" s="352" t="s">
        <v>2017</v>
      </c>
      <c r="B169" s="375" t="s">
        <v>467</v>
      </c>
      <c r="C169" s="297" t="s">
        <v>1584</v>
      </c>
      <c r="D169" s="316" t="s">
        <v>8377</v>
      </c>
      <c r="E169" s="389">
        <v>10</v>
      </c>
      <c r="F169" s="384"/>
      <c r="G169" s="486">
        <v>4</v>
      </c>
      <c r="H169" s="652">
        <f>IF(G169="","",G169-G169*COMPASS!$U$21)</f>
        <v>4</v>
      </c>
      <c r="I169" s="303"/>
    </row>
    <row r="170" spans="1:9" ht="16.350000000000001" customHeight="1">
      <c r="A170" s="352" t="s">
        <v>2018</v>
      </c>
      <c r="B170" s="375" t="s">
        <v>216</v>
      </c>
      <c r="C170" s="297" t="s">
        <v>1585</v>
      </c>
      <c r="D170" s="316" t="s">
        <v>8378</v>
      </c>
      <c r="E170" s="389">
        <v>100</v>
      </c>
      <c r="F170" s="384"/>
      <c r="G170" s="486">
        <v>5.94</v>
      </c>
      <c r="H170" s="652">
        <f>IF(G170="","",G170-G170*COMPASS!$U$21)</f>
        <v>5.94</v>
      </c>
      <c r="I170" s="303"/>
    </row>
    <row r="171" spans="1:9" ht="16.350000000000001" customHeight="1">
      <c r="A171" s="352" t="s">
        <v>2019</v>
      </c>
      <c r="B171" s="375" t="s">
        <v>216</v>
      </c>
      <c r="C171" s="297" t="s">
        <v>1586</v>
      </c>
      <c r="D171" s="316" t="s">
        <v>8379</v>
      </c>
      <c r="E171" s="389">
        <v>100</v>
      </c>
      <c r="F171" s="384"/>
      <c r="G171" s="486">
        <v>6.48</v>
      </c>
      <c r="H171" s="652">
        <f>IF(G171="","",G171-G171*COMPASS!$U$21)</f>
        <v>6.48</v>
      </c>
      <c r="I171" s="303"/>
    </row>
    <row r="172" spans="1:9" ht="16.350000000000001" customHeight="1">
      <c r="A172" s="352" t="s">
        <v>12969</v>
      </c>
      <c r="B172" s="375" t="s">
        <v>571</v>
      </c>
      <c r="C172" s="297" t="s">
        <v>12970</v>
      </c>
      <c r="D172" s="316" t="s">
        <v>12971</v>
      </c>
      <c r="E172" s="389">
        <v>10</v>
      </c>
      <c r="F172" s="384"/>
      <c r="G172" s="486">
        <v>2.4702975</v>
      </c>
      <c r="H172" s="652">
        <f>IF(G172="","",G172-G172*COMPASS!$U$21)</f>
        <v>2.4702975</v>
      </c>
      <c r="I172" s="303"/>
    </row>
    <row r="173" spans="1:9" ht="16.350000000000001" customHeight="1">
      <c r="A173" s="352" t="s">
        <v>12972</v>
      </c>
      <c r="B173" s="375" t="s">
        <v>571</v>
      </c>
      <c r="C173" s="297" t="s">
        <v>12973</v>
      </c>
      <c r="D173" s="316" t="s">
        <v>12974</v>
      </c>
      <c r="E173" s="389">
        <v>10</v>
      </c>
      <c r="F173" s="384"/>
      <c r="G173" s="486">
        <v>1.2028500000000002</v>
      </c>
      <c r="H173" s="652">
        <f>IF(G173="","",G173-G173*COMPASS!$U$21)</f>
        <v>1.2028500000000002</v>
      </c>
      <c r="I173" s="303"/>
    </row>
    <row r="174" spans="1:9" ht="16.350000000000001" customHeight="1">
      <c r="A174" s="572" t="s">
        <v>4573</v>
      </c>
      <c r="B174" s="574"/>
      <c r="C174" s="574"/>
      <c r="D174" s="578"/>
      <c r="E174" s="575"/>
      <c r="F174" s="574"/>
      <c r="G174" s="575"/>
      <c r="H174" s="652" t="str">
        <f>IF(G174="","",G174-G174*COMPASS!$U$21)</f>
        <v/>
      </c>
      <c r="I174" s="303"/>
    </row>
    <row r="175" spans="1:9" ht="16.350000000000001" customHeight="1">
      <c r="A175" s="352" t="s">
        <v>1444</v>
      </c>
      <c r="B175" s="375" t="s">
        <v>467</v>
      </c>
      <c r="C175" s="297" t="s">
        <v>1445</v>
      </c>
      <c r="D175" s="316" t="s">
        <v>4574</v>
      </c>
      <c r="E175" s="389">
        <v>1</v>
      </c>
      <c r="F175" s="384"/>
      <c r="G175" s="486">
        <v>4.9400000000000004</v>
      </c>
      <c r="H175" s="652">
        <f>IF(G175="","",G175-G175*COMPASS!$U$21)</f>
        <v>4.9400000000000004</v>
      </c>
      <c r="I175" s="303"/>
    </row>
    <row r="176" spans="1:9" ht="16.350000000000001" customHeight="1">
      <c r="A176" s="352" t="s">
        <v>9644</v>
      </c>
      <c r="B176" s="376" t="s">
        <v>216</v>
      </c>
      <c r="C176" s="316" t="s">
        <v>9645</v>
      </c>
      <c r="D176" s="316" t="s">
        <v>9646</v>
      </c>
      <c r="E176" s="389">
        <v>10</v>
      </c>
      <c r="F176" s="384"/>
      <c r="G176" s="486">
        <v>3.91</v>
      </c>
      <c r="H176" s="652">
        <f>IF(G176="","",G176-G176*COMPASS!$U$21)</f>
        <v>3.91</v>
      </c>
      <c r="I176" s="303"/>
    </row>
    <row r="177" spans="1:9" ht="16.350000000000001" customHeight="1">
      <c r="A177" s="352" t="s">
        <v>7031</v>
      </c>
      <c r="B177" s="375" t="s">
        <v>571</v>
      </c>
      <c r="C177" s="297" t="s">
        <v>7032</v>
      </c>
      <c r="D177" s="316" t="s">
        <v>7033</v>
      </c>
      <c r="E177" s="389">
        <v>1</v>
      </c>
      <c r="F177" s="384"/>
      <c r="G177" s="486">
        <v>3.0071250000000003</v>
      </c>
      <c r="H177" s="652">
        <f>IF(G177="","",G177-G177*COMPASS!$U$21)</f>
        <v>3.0071250000000003</v>
      </c>
      <c r="I177" s="303"/>
    </row>
    <row r="178" spans="1:9" ht="16.350000000000001" customHeight="1">
      <c r="A178" s="352" t="s">
        <v>4575</v>
      </c>
      <c r="B178" s="375" t="s">
        <v>467</v>
      </c>
      <c r="C178" s="297" t="s">
        <v>4576</v>
      </c>
      <c r="D178" s="316" t="s">
        <v>4577</v>
      </c>
      <c r="E178" s="389">
        <v>5</v>
      </c>
      <c r="F178" s="384"/>
      <c r="G178" s="486">
        <v>6.2</v>
      </c>
      <c r="H178" s="652">
        <f>IF(G178="","",G178-G178*COMPASS!$U$21)</f>
        <v>6.2</v>
      </c>
      <c r="I178" s="303"/>
    </row>
    <row r="179" spans="1:9" ht="16.350000000000001" customHeight="1">
      <c r="A179" s="352" t="s">
        <v>4578</v>
      </c>
      <c r="B179" s="375" t="s">
        <v>216</v>
      </c>
      <c r="C179" s="297" t="s">
        <v>4579</v>
      </c>
      <c r="D179" s="316" t="s">
        <v>4580</v>
      </c>
      <c r="E179" s="389">
        <v>10</v>
      </c>
      <c r="F179" s="384"/>
      <c r="G179" s="486">
        <v>53.72</v>
      </c>
      <c r="H179" s="652">
        <f>IF(G179="","",G179-G179*COMPASS!$U$21)</f>
        <v>53.72</v>
      </c>
      <c r="I179" s="303"/>
    </row>
    <row r="180" spans="1:9" ht="16.350000000000001" customHeight="1">
      <c r="A180" s="352" t="s">
        <v>1446</v>
      </c>
      <c r="B180" s="375" t="s">
        <v>467</v>
      </c>
      <c r="C180" s="297" t="s">
        <v>1447</v>
      </c>
      <c r="D180" s="316" t="s">
        <v>15556</v>
      </c>
      <c r="E180" s="389">
        <v>10</v>
      </c>
      <c r="F180" s="384"/>
      <c r="G180" s="486">
        <v>0.59</v>
      </c>
      <c r="H180" s="652">
        <f>IF(G180="","",G180-G180*COMPASS!$U$21)</f>
        <v>0.59</v>
      </c>
      <c r="I180" s="303"/>
    </row>
    <row r="181" spans="1:9" ht="16.350000000000001" customHeight="1">
      <c r="A181" s="352" t="s">
        <v>1412</v>
      </c>
      <c r="B181" s="375" t="s">
        <v>467</v>
      </c>
      <c r="C181" s="297" t="s">
        <v>1413</v>
      </c>
      <c r="D181" s="316" t="s">
        <v>15557</v>
      </c>
      <c r="E181" s="389">
        <v>10</v>
      </c>
      <c r="F181" s="384"/>
      <c r="G181" s="486">
        <v>0.54</v>
      </c>
      <c r="H181" s="652">
        <f>IF(G181="","",G181-G181*COMPASS!$U$21)</f>
        <v>0.54</v>
      </c>
      <c r="I181" s="303"/>
    </row>
    <row r="182" spans="1:9" ht="16.350000000000001" customHeight="1">
      <c r="A182" s="352" t="s">
        <v>15558</v>
      </c>
      <c r="B182" s="375" t="s">
        <v>216</v>
      </c>
      <c r="C182" s="297" t="s">
        <v>15559</v>
      </c>
      <c r="D182" s="322" t="s">
        <v>15556</v>
      </c>
      <c r="E182" s="404">
        <v>50</v>
      </c>
      <c r="F182" s="384"/>
      <c r="G182" s="486">
        <v>0.54</v>
      </c>
      <c r="H182" s="652">
        <f>IF(G182="","",G182-G182*COMPASS!$U$21)</f>
        <v>0.54</v>
      </c>
      <c r="I182" s="303"/>
    </row>
    <row r="183" spans="1:9" ht="16.350000000000001" customHeight="1">
      <c r="A183" s="352" t="s">
        <v>8764</v>
      </c>
      <c r="B183" s="375" t="s">
        <v>216</v>
      </c>
      <c r="C183" s="345" t="s">
        <v>8765</v>
      </c>
      <c r="D183" s="322" t="s">
        <v>15560</v>
      </c>
      <c r="E183" s="404">
        <v>50</v>
      </c>
      <c r="F183" s="384"/>
      <c r="G183" s="486">
        <v>0.59</v>
      </c>
      <c r="H183" s="652">
        <f>IF(G183="","",G183-G183*COMPASS!$U$21)</f>
        <v>0.59</v>
      </c>
      <c r="I183" s="303"/>
    </row>
    <row r="184" spans="1:9" ht="16.350000000000001" customHeight="1">
      <c r="A184" s="572" t="s">
        <v>4582</v>
      </c>
      <c r="B184" s="573"/>
      <c r="C184" s="574"/>
      <c r="D184" s="578"/>
      <c r="E184" s="575"/>
      <c r="F184" s="574"/>
      <c r="G184" s="575"/>
      <c r="H184" s="652" t="str">
        <f>IF(G184="","",G184-G184*COMPASS!$U$21)</f>
        <v/>
      </c>
      <c r="I184" s="303"/>
    </row>
    <row r="185" spans="1:9" ht="16.350000000000001" customHeight="1">
      <c r="A185" s="352" t="s">
        <v>1448</v>
      </c>
      <c r="B185" s="375" t="s">
        <v>216</v>
      </c>
      <c r="C185" s="297" t="s">
        <v>1449</v>
      </c>
      <c r="D185" s="316" t="s">
        <v>9717</v>
      </c>
      <c r="E185" s="404">
        <v>10</v>
      </c>
      <c r="F185" s="384"/>
      <c r="G185" s="486">
        <v>6.35</v>
      </c>
      <c r="H185" s="652">
        <f>IF(G185="","",G185-G185*COMPASS!$U$21)</f>
        <v>6.35</v>
      </c>
      <c r="I185" s="303"/>
    </row>
    <row r="186" spans="1:9" ht="16.350000000000001" customHeight="1">
      <c r="A186" s="352" t="s">
        <v>11963</v>
      </c>
      <c r="B186" s="375" t="s">
        <v>216</v>
      </c>
      <c r="C186" s="297" t="s">
        <v>11964</v>
      </c>
      <c r="D186" s="316" t="s">
        <v>11965</v>
      </c>
      <c r="E186" s="404">
        <v>10</v>
      </c>
      <c r="F186"/>
      <c r="G186" s="486">
        <v>6.35</v>
      </c>
      <c r="H186" s="652">
        <f>IF(G186="","",G186-G186*COMPASS!$U$21)</f>
        <v>6.35</v>
      </c>
      <c r="I186" s="303"/>
    </row>
    <row r="187" spans="1:9" ht="16.350000000000001" customHeight="1">
      <c r="A187" s="352" t="s">
        <v>1450</v>
      </c>
      <c r="B187" s="375" t="s">
        <v>216</v>
      </c>
      <c r="C187" s="297" t="s">
        <v>1451</v>
      </c>
      <c r="D187" s="316" t="s">
        <v>4583</v>
      </c>
      <c r="E187" s="404">
        <v>10</v>
      </c>
      <c r="F187" s="384"/>
      <c r="G187" s="486">
        <v>10.15</v>
      </c>
      <c r="H187" s="652">
        <f>IF(G187="","",G187-G187*COMPASS!$U$21)</f>
        <v>10.15</v>
      </c>
      <c r="I187" s="303"/>
    </row>
    <row r="188" spans="1:9" ht="16.350000000000001" customHeight="1">
      <c r="A188" s="352" t="s">
        <v>1452</v>
      </c>
      <c r="B188" s="375" t="s">
        <v>216</v>
      </c>
      <c r="C188" s="297" t="s">
        <v>1453</v>
      </c>
      <c r="D188" s="316" t="s">
        <v>4584</v>
      </c>
      <c r="E188" s="404">
        <v>10</v>
      </c>
      <c r="F188" s="384"/>
      <c r="G188" s="486">
        <v>13.19</v>
      </c>
      <c r="H188" s="652">
        <f>IF(G188="","",G188-G188*COMPASS!$U$21)</f>
        <v>13.19</v>
      </c>
      <c r="I188" s="303"/>
    </row>
    <row r="189" spans="1:9" ht="16.350000000000001" customHeight="1">
      <c r="A189" s="352" t="s">
        <v>9718</v>
      </c>
      <c r="B189" s="375" t="s">
        <v>216</v>
      </c>
      <c r="C189" s="297" t="s">
        <v>9719</v>
      </c>
      <c r="D189" s="316" t="s">
        <v>9720</v>
      </c>
      <c r="E189" s="404">
        <v>10</v>
      </c>
      <c r="F189" s="384"/>
      <c r="G189" s="486">
        <v>7.87</v>
      </c>
      <c r="H189" s="652">
        <f>IF(G189="","",G189-G189*COMPASS!$U$21)</f>
        <v>7.87</v>
      </c>
      <c r="I189" s="303"/>
    </row>
    <row r="190" spans="1:9" ht="16.350000000000001" customHeight="1">
      <c r="A190" s="352" t="s">
        <v>10573</v>
      </c>
      <c r="B190" s="375" t="s">
        <v>216</v>
      </c>
      <c r="C190" s="297" t="s">
        <v>10574</v>
      </c>
      <c r="D190" s="316" t="s">
        <v>10575</v>
      </c>
      <c r="E190" s="404">
        <v>10</v>
      </c>
      <c r="F190" s="384"/>
      <c r="G190" s="486">
        <v>9.67</v>
      </c>
      <c r="H190" s="652">
        <f>IF(G190="","",G190-G190*COMPASS!$U$21)</f>
        <v>9.67</v>
      </c>
      <c r="I190" s="303"/>
    </row>
    <row r="191" spans="1:9" ht="16.350000000000001" customHeight="1">
      <c r="A191" s="352" t="s">
        <v>4834</v>
      </c>
      <c r="B191" s="375" t="s">
        <v>216</v>
      </c>
      <c r="C191" s="297" t="s">
        <v>4835</v>
      </c>
      <c r="D191" s="316" t="s">
        <v>4585</v>
      </c>
      <c r="E191" s="404">
        <v>10</v>
      </c>
      <c r="F191" s="384"/>
      <c r="G191" s="486">
        <v>25.4</v>
      </c>
      <c r="H191" s="652">
        <f>IF(G191="","",G191-G191*COMPASS!$U$21)</f>
        <v>25.4</v>
      </c>
      <c r="I191" s="303"/>
    </row>
    <row r="192" spans="1:9" ht="16.350000000000001" customHeight="1">
      <c r="A192" s="352" t="s">
        <v>7603</v>
      </c>
      <c r="B192" s="375" t="s">
        <v>467</v>
      </c>
      <c r="C192" s="345" t="s">
        <v>7604</v>
      </c>
      <c r="D192" s="316" t="s">
        <v>7605</v>
      </c>
      <c r="E192" s="389">
        <v>1</v>
      </c>
      <c r="F192" s="384"/>
      <c r="G192" s="486">
        <v>40.630000000000003</v>
      </c>
      <c r="H192" s="652">
        <f>IF(G192="","",G192-G192*COMPASS!$U$21)</f>
        <v>40.630000000000003</v>
      </c>
      <c r="I192" s="303"/>
    </row>
    <row r="193" spans="1:9" ht="16.350000000000001" customHeight="1">
      <c r="A193" s="352" t="s">
        <v>9721</v>
      </c>
      <c r="B193" s="375" t="s">
        <v>216</v>
      </c>
      <c r="C193" s="345" t="s">
        <v>9722</v>
      </c>
      <c r="D193" s="316" t="s">
        <v>9723</v>
      </c>
      <c r="E193" s="404">
        <v>10</v>
      </c>
      <c r="F193" s="384"/>
      <c r="G193" s="486">
        <v>40.630000000000003</v>
      </c>
      <c r="H193" s="652">
        <f>IF(G193="","",G193-G193*COMPASS!$U$21)</f>
        <v>40.630000000000003</v>
      </c>
      <c r="I193" s="303"/>
    </row>
    <row r="194" spans="1:9" ht="16.350000000000001" customHeight="1">
      <c r="A194" s="352" t="s">
        <v>7884</v>
      </c>
      <c r="B194" s="375" t="s">
        <v>216</v>
      </c>
      <c r="C194" s="345" t="s">
        <v>7885</v>
      </c>
      <c r="D194" s="316" t="s">
        <v>7886</v>
      </c>
      <c r="E194" s="404">
        <v>10</v>
      </c>
      <c r="F194" s="384"/>
      <c r="G194" s="486">
        <v>45.21</v>
      </c>
      <c r="H194" s="652">
        <f>IF(G194="","",G194-G194*COMPASS!$U$21)</f>
        <v>45.21</v>
      </c>
      <c r="I194" s="303"/>
    </row>
    <row r="195" spans="1:9" ht="16.350000000000001" customHeight="1">
      <c r="A195" s="352" t="s">
        <v>9724</v>
      </c>
      <c r="B195" s="375" t="s">
        <v>216</v>
      </c>
      <c r="C195" s="345" t="s">
        <v>9725</v>
      </c>
      <c r="D195" s="322" t="s">
        <v>10098</v>
      </c>
      <c r="E195" s="404">
        <v>10</v>
      </c>
      <c r="F195" s="384"/>
      <c r="G195" s="486">
        <v>45.21</v>
      </c>
      <c r="H195" s="652">
        <f>IF(G195="","",G195-G195*COMPASS!$U$21)</f>
        <v>45.21</v>
      </c>
      <c r="I195" s="303"/>
    </row>
    <row r="196" spans="1:9" ht="16.350000000000001" customHeight="1">
      <c r="A196" s="352" t="s">
        <v>16503</v>
      </c>
      <c r="B196" s="375" t="s">
        <v>216</v>
      </c>
      <c r="C196" s="297" t="s">
        <v>16504</v>
      </c>
      <c r="D196" s="316" t="s">
        <v>16505</v>
      </c>
      <c r="E196" s="404">
        <v>10</v>
      </c>
      <c r="F196"/>
      <c r="G196" s="486">
        <v>45.21</v>
      </c>
      <c r="H196" s="652">
        <f>IF(G196="","",G196-G196*COMPASS!$U$21)</f>
        <v>45.21</v>
      </c>
      <c r="I196" s="303"/>
    </row>
    <row r="197" spans="1:9" ht="16.350000000000001" customHeight="1">
      <c r="A197" s="572" t="s">
        <v>4586</v>
      </c>
      <c r="B197" s="573"/>
      <c r="C197" s="574"/>
      <c r="D197" s="575"/>
      <c r="E197" s="575"/>
      <c r="F197" s="574"/>
      <c r="G197" s="575"/>
      <c r="H197" s="652" t="str">
        <f>IF(G197="","",G197-G197*COMPASS!$U$21)</f>
        <v/>
      </c>
      <c r="I197" s="303"/>
    </row>
    <row r="198" spans="1:9" ht="16.350000000000001" customHeight="1">
      <c r="A198" s="352" t="s">
        <v>4587</v>
      </c>
      <c r="B198" s="375" t="s">
        <v>216</v>
      </c>
      <c r="C198" s="345" t="s">
        <v>4588</v>
      </c>
      <c r="D198" s="316" t="s">
        <v>11966</v>
      </c>
      <c r="E198" s="389">
        <v>5</v>
      </c>
      <c r="F198" s="384"/>
      <c r="G198" s="486">
        <v>11.42</v>
      </c>
      <c r="H198" s="652">
        <f>IF(G198="","",G198-G198*COMPASS!$U$21)</f>
        <v>11.42</v>
      </c>
      <c r="I198" s="303"/>
    </row>
    <row r="199" spans="1:9" ht="16.350000000000001" customHeight="1">
      <c r="A199" s="352" t="s">
        <v>4836</v>
      </c>
      <c r="B199" s="375" t="s">
        <v>216</v>
      </c>
      <c r="C199" s="345" t="s">
        <v>4837</v>
      </c>
      <c r="D199" s="316" t="s">
        <v>11967</v>
      </c>
      <c r="E199" s="389">
        <v>5</v>
      </c>
      <c r="F199" s="384"/>
      <c r="G199" s="486">
        <v>11.42</v>
      </c>
      <c r="H199" s="652">
        <f>IF(G199="","",G199-G199*COMPASS!$U$21)</f>
        <v>11.42</v>
      </c>
      <c r="I199" s="303"/>
    </row>
    <row r="200" spans="1:9" ht="16.350000000000001" customHeight="1">
      <c r="A200" s="581" t="s">
        <v>4589</v>
      </c>
      <c r="B200" s="582"/>
      <c r="C200" s="363"/>
      <c r="D200" s="583"/>
      <c r="E200" s="584"/>
      <c r="F200" s="585"/>
      <c r="G200" s="584"/>
      <c r="H200" s="652" t="str">
        <f>IF(G200="","",G200-G200*COMPASS!$U$21)</f>
        <v/>
      </c>
      <c r="I200" s="303"/>
    </row>
    <row r="201" spans="1:9" ht="16.350000000000001" customHeight="1">
      <c r="A201" s="576" t="s">
        <v>4879</v>
      </c>
      <c r="B201" s="388"/>
      <c r="C201" s="362"/>
      <c r="D201" s="577"/>
      <c r="E201" s="577"/>
      <c r="F201" s="362"/>
      <c r="G201" s="577"/>
      <c r="H201" s="652" t="str">
        <f>IF(G201="","",G201-G201*COMPASS!$U$21)</f>
        <v/>
      </c>
      <c r="I201" s="303"/>
    </row>
    <row r="202" spans="1:9" ht="16.350000000000001" customHeight="1">
      <c r="A202" s="572" t="s">
        <v>4590</v>
      </c>
      <c r="B202" s="573"/>
      <c r="C202" s="574"/>
      <c r="D202" s="575"/>
      <c r="E202" s="575"/>
      <c r="F202" s="574"/>
      <c r="G202" s="575"/>
      <c r="H202" s="652" t="str">
        <f>IF(G202="","",G202-G202*COMPASS!$U$21)</f>
        <v/>
      </c>
      <c r="I202" s="303"/>
    </row>
    <row r="203" spans="1:9" ht="16.350000000000001" customHeight="1">
      <c r="A203" s="352" t="s">
        <v>1454</v>
      </c>
      <c r="B203" s="375" t="s">
        <v>216</v>
      </c>
      <c r="C203" s="297" t="s">
        <v>1455</v>
      </c>
      <c r="D203" s="316" t="s">
        <v>10099</v>
      </c>
      <c r="E203" s="389">
        <v>305</v>
      </c>
      <c r="F203" s="384"/>
      <c r="G203" s="486">
        <v>1.2170819672131148</v>
      </c>
      <c r="H203" s="652">
        <f>IF(G203="","",G203-G203*COMPASS!$U$21)</f>
        <v>1.2170819672131148</v>
      </c>
      <c r="I203" s="303"/>
    </row>
    <row r="204" spans="1:9" ht="16.350000000000001" customHeight="1">
      <c r="A204" s="572" t="s">
        <v>4880</v>
      </c>
      <c r="B204" s="573"/>
      <c r="C204" s="574"/>
      <c r="D204" s="575"/>
      <c r="E204" s="575"/>
      <c r="F204" s="574"/>
      <c r="G204" s="575"/>
      <c r="H204" s="652" t="str">
        <f>IF(G204="","",G204-G204*COMPASS!$U$21)</f>
        <v/>
      </c>
      <c r="I204" s="303"/>
    </row>
    <row r="205" spans="1:9" ht="16.350000000000001" customHeight="1">
      <c r="A205" s="352" t="s">
        <v>1456</v>
      </c>
      <c r="B205" s="375" t="s">
        <v>216</v>
      </c>
      <c r="C205" s="297" t="s">
        <v>1457</v>
      </c>
      <c r="D205" s="316" t="s">
        <v>4838</v>
      </c>
      <c r="E205" s="389">
        <v>1</v>
      </c>
      <c r="F205" s="384"/>
      <c r="G205" s="486">
        <v>9.18</v>
      </c>
      <c r="H205" s="652">
        <f>IF(G205="","",G205-G205*COMPASS!$U$21)</f>
        <v>9.18</v>
      </c>
      <c r="I205" s="303"/>
    </row>
    <row r="206" spans="1:9" ht="16.350000000000001" customHeight="1">
      <c r="A206" s="352" t="s">
        <v>1458</v>
      </c>
      <c r="B206" s="375" t="s">
        <v>216</v>
      </c>
      <c r="C206" s="297" t="s">
        <v>1459</v>
      </c>
      <c r="D206" s="316" t="s">
        <v>4839</v>
      </c>
      <c r="E206" s="389">
        <v>1</v>
      </c>
      <c r="F206" s="384"/>
      <c r="G206" s="486">
        <v>9.18</v>
      </c>
      <c r="H206" s="652">
        <f>IF(G206="","",G206-G206*COMPASS!$U$21)</f>
        <v>9.18</v>
      </c>
      <c r="I206" s="303"/>
    </row>
    <row r="207" spans="1:9" ht="16.350000000000001" customHeight="1">
      <c r="A207" s="572" t="s">
        <v>4881</v>
      </c>
      <c r="B207" s="573"/>
      <c r="C207" s="574"/>
      <c r="D207" s="575"/>
      <c r="E207" s="575"/>
      <c r="F207" s="574"/>
      <c r="G207" s="575"/>
      <c r="H207" s="652" t="str">
        <f>IF(G207="","",G207-G207*COMPASS!$U$21)</f>
        <v/>
      </c>
      <c r="I207" s="303"/>
    </row>
    <row r="208" spans="1:9" ht="16.350000000000001" customHeight="1">
      <c r="A208" s="352" t="s">
        <v>1460</v>
      </c>
      <c r="B208" s="375" t="s">
        <v>216</v>
      </c>
      <c r="C208" s="297" t="s">
        <v>1461</v>
      </c>
      <c r="D208" s="316" t="s">
        <v>4882</v>
      </c>
      <c r="E208" s="389">
        <v>1</v>
      </c>
      <c r="F208" s="384"/>
      <c r="G208" s="486">
        <v>216.08</v>
      </c>
      <c r="H208" s="652">
        <f>IF(G208="","",G208-G208*COMPASS!$U$21)</f>
        <v>216.08</v>
      </c>
      <c r="I208" s="303"/>
    </row>
    <row r="209" spans="1:9" ht="16.350000000000001" customHeight="1">
      <c r="A209" s="572" t="s">
        <v>4591</v>
      </c>
      <c r="B209" s="573"/>
      <c r="C209" s="574"/>
      <c r="D209" s="575"/>
      <c r="E209" s="575"/>
      <c r="F209" s="574"/>
      <c r="G209" s="575"/>
      <c r="H209" s="652" t="str">
        <f>IF(G209="","",G209-G209*COMPASS!$U$21)</f>
        <v/>
      </c>
      <c r="I209" s="303"/>
    </row>
    <row r="210" spans="1:9" ht="16.350000000000001" customHeight="1">
      <c r="A210" s="352" t="s">
        <v>1462</v>
      </c>
      <c r="B210" s="375" t="s">
        <v>216</v>
      </c>
      <c r="C210" s="297" t="s">
        <v>1463</v>
      </c>
      <c r="D210" s="316" t="s">
        <v>4883</v>
      </c>
      <c r="E210" s="389">
        <v>1</v>
      </c>
      <c r="F210" s="384"/>
      <c r="G210" s="486">
        <v>8.26</v>
      </c>
      <c r="H210" s="652">
        <f>IF(G210="","",G210-G210*COMPASS!$U$21)</f>
        <v>8.26</v>
      </c>
      <c r="I210" s="303"/>
    </row>
    <row r="211" spans="1:9" ht="16.350000000000001" customHeight="1">
      <c r="A211" s="352" t="s">
        <v>1464</v>
      </c>
      <c r="B211" s="375" t="s">
        <v>216</v>
      </c>
      <c r="C211" s="297" t="s">
        <v>1465</v>
      </c>
      <c r="D211" s="316" t="s">
        <v>4884</v>
      </c>
      <c r="E211" s="389">
        <v>1</v>
      </c>
      <c r="F211" s="384"/>
      <c r="G211" s="486">
        <v>9.52</v>
      </c>
      <c r="H211" s="652">
        <f>IF(G211="","",G211-G211*COMPASS!$U$21)</f>
        <v>9.52</v>
      </c>
      <c r="I211" s="303"/>
    </row>
    <row r="212" spans="1:9" ht="16.350000000000001" customHeight="1">
      <c r="A212" s="352" t="s">
        <v>1466</v>
      </c>
      <c r="B212" s="375" t="s">
        <v>216</v>
      </c>
      <c r="C212" s="297" t="s">
        <v>1467</v>
      </c>
      <c r="D212" s="316" t="s">
        <v>4885</v>
      </c>
      <c r="E212" s="389">
        <v>1</v>
      </c>
      <c r="F212" s="384"/>
      <c r="G212" s="486">
        <v>10.75</v>
      </c>
      <c r="H212" s="652">
        <f>IF(G212="","",G212-G212*COMPASS!$U$21)</f>
        <v>10.75</v>
      </c>
      <c r="I212" s="303"/>
    </row>
    <row r="213" spans="1:9" ht="16.350000000000001" customHeight="1">
      <c r="A213" s="352" t="s">
        <v>1468</v>
      </c>
      <c r="B213" s="375" t="s">
        <v>216</v>
      </c>
      <c r="C213" s="297" t="s">
        <v>1469</v>
      </c>
      <c r="D213" s="316" t="s">
        <v>4886</v>
      </c>
      <c r="E213" s="389">
        <v>1</v>
      </c>
      <c r="F213" s="384"/>
      <c r="G213" s="486">
        <v>13.25</v>
      </c>
      <c r="H213" s="652">
        <f>IF(G213="","",G213-G213*COMPASS!$U$21)</f>
        <v>13.25</v>
      </c>
      <c r="I213" s="303"/>
    </row>
    <row r="214" spans="1:9" ht="16.350000000000001" customHeight="1">
      <c r="A214" s="576" t="s">
        <v>4887</v>
      </c>
      <c r="B214" s="388"/>
      <c r="C214" s="362"/>
      <c r="D214" s="577"/>
      <c r="E214" s="577"/>
      <c r="F214" s="362"/>
      <c r="G214" s="577"/>
      <c r="H214" s="652" t="str">
        <f>IF(G214="","",G214-G214*COMPASS!$U$21)</f>
        <v/>
      </c>
      <c r="I214" s="303"/>
    </row>
    <row r="215" spans="1:9" ht="16.350000000000001" customHeight="1">
      <c r="A215" s="572" t="s">
        <v>4592</v>
      </c>
      <c r="B215" s="573"/>
      <c r="C215" s="574"/>
      <c r="D215" s="575"/>
      <c r="E215" s="1249"/>
      <c r="F215" s="450"/>
      <c r="G215" s="1249"/>
      <c r="H215" s="652" t="str">
        <f>IF(G215="","",G215-G215*COMPASS!$U$21)</f>
        <v/>
      </c>
      <c r="I215" s="303"/>
    </row>
    <row r="216" spans="1:9" ht="16.350000000000001" customHeight="1">
      <c r="A216" s="352" t="s">
        <v>8493</v>
      </c>
      <c r="B216" s="375" t="s">
        <v>467</v>
      </c>
      <c r="C216" s="297" t="s">
        <v>8494</v>
      </c>
      <c r="D216" s="361" t="s">
        <v>4888</v>
      </c>
      <c r="E216" s="405">
        <v>305</v>
      </c>
      <c r="F216" s="580"/>
      <c r="G216" s="1062">
        <v>1.7214098360655736</v>
      </c>
      <c r="H216" s="652">
        <f>IF(G216="","",G216-G216*COMPASS!$U$21)</f>
        <v>1.7214098360655736</v>
      </c>
      <c r="I216" s="303"/>
    </row>
    <row r="217" spans="1:9" ht="16.350000000000001" customHeight="1">
      <c r="A217" s="352" t="s">
        <v>8495</v>
      </c>
      <c r="B217" s="375" t="s">
        <v>216</v>
      </c>
      <c r="C217" s="297" t="s">
        <v>8496</v>
      </c>
      <c r="D217" s="361" t="s">
        <v>6873</v>
      </c>
      <c r="E217" s="405">
        <v>10980</v>
      </c>
      <c r="F217" s="580"/>
      <c r="G217" s="1062">
        <v>1.7214098360655736</v>
      </c>
      <c r="H217" s="652">
        <f>IF(G217="","",G217-G217*COMPASS!$U$21)</f>
        <v>1.7214098360655736</v>
      </c>
      <c r="I217" s="303"/>
    </row>
    <row r="218" spans="1:9" ht="16.350000000000001" customHeight="1">
      <c r="A218" s="346" t="s">
        <v>7986</v>
      </c>
      <c r="B218" s="375" t="s">
        <v>216</v>
      </c>
      <c r="C218" s="345" t="s">
        <v>7984</v>
      </c>
      <c r="D218" s="361" t="s">
        <v>4889</v>
      </c>
      <c r="E218" s="405">
        <v>6100</v>
      </c>
      <c r="F218" s="580"/>
      <c r="G218" s="1062">
        <v>1.6947540983606557</v>
      </c>
      <c r="H218" s="652">
        <f>IF(G218="","",G218-G218*COMPASS!$U$21)</f>
        <v>1.6947540983606557</v>
      </c>
      <c r="I218" s="303"/>
    </row>
    <row r="219" spans="1:9" ht="16.350000000000001" customHeight="1">
      <c r="A219" s="572" t="s">
        <v>4890</v>
      </c>
      <c r="B219" s="573"/>
      <c r="C219" s="574"/>
      <c r="D219" s="575"/>
      <c r="E219" s="1250"/>
      <c r="F219" s="1251"/>
      <c r="G219" s="1250"/>
      <c r="H219" s="652" t="str">
        <f>IF(G219="","",G219-G219*COMPASS!$U$21)</f>
        <v/>
      </c>
      <c r="I219" s="303"/>
    </row>
    <row r="220" spans="1:9" ht="16.350000000000001" customHeight="1">
      <c r="A220" s="352" t="s">
        <v>1470</v>
      </c>
      <c r="B220" s="375" t="s">
        <v>4461</v>
      </c>
      <c r="C220" s="297" t="s">
        <v>1471</v>
      </c>
      <c r="D220" s="316" t="s">
        <v>4840</v>
      </c>
      <c r="E220" s="389">
        <v>10</v>
      </c>
      <c r="F220" s="384"/>
      <c r="G220" s="486">
        <v>13.02</v>
      </c>
      <c r="H220" s="652">
        <f>IF(G220="","",G220-G220*COMPASS!$U$21)</f>
        <v>13.02</v>
      </c>
      <c r="I220" s="303"/>
    </row>
    <row r="221" spans="1:9" ht="16.350000000000001" customHeight="1">
      <c r="A221" s="352" t="s">
        <v>9726</v>
      </c>
      <c r="B221" s="375" t="s">
        <v>4461</v>
      </c>
      <c r="C221" s="345" t="s">
        <v>9727</v>
      </c>
      <c r="D221" s="316" t="s">
        <v>9728</v>
      </c>
      <c r="E221" s="389">
        <v>10</v>
      </c>
      <c r="F221" s="384"/>
      <c r="G221" s="486">
        <v>13.02</v>
      </c>
      <c r="H221" s="652">
        <f>IF(G221="","",G221-G221*COMPASS!$U$21)</f>
        <v>13.02</v>
      </c>
      <c r="I221" s="303"/>
    </row>
    <row r="222" spans="1:9" ht="16.350000000000001" customHeight="1">
      <c r="A222" s="352" t="s">
        <v>12271</v>
      </c>
      <c r="B222" s="375" t="s">
        <v>467</v>
      </c>
      <c r="C222" s="297" t="s">
        <v>12272</v>
      </c>
      <c r="D222" s="316" t="s">
        <v>12273</v>
      </c>
      <c r="E222" s="389">
        <v>1</v>
      </c>
      <c r="F222"/>
      <c r="G222" s="486">
        <v>10.68</v>
      </c>
      <c r="H222" s="652">
        <f>IF(G222="","",G222-G222*COMPASS!$U$21)</f>
        <v>10.68</v>
      </c>
      <c r="I222" s="303"/>
    </row>
    <row r="223" spans="1:9" ht="16.350000000000001" customHeight="1">
      <c r="A223" s="352" t="s">
        <v>12274</v>
      </c>
      <c r="B223" s="375" t="s">
        <v>467</v>
      </c>
      <c r="C223" s="297" t="s">
        <v>12275</v>
      </c>
      <c r="D223" s="316" t="s">
        <v>12276</v>
      </c>
      <c r="E223" s="389">
        <v>1</v>
      </c>
      <c r="F223"/>
      <c r="G223" s="486">
        <v>10.68</v>
      </c>
      <c r="H223" s="652">
        <f>IF(G223="","",G223-G223*COMPASS!$U$21)</f>
        <v>10.68</v>
      </c>
      <c r="I223" s="303"/>
    </row>
    <row r="224" spans="1:9" ht="16.350000000000001" customHeight="1">
      <c r="A224" s="572" t="s">
        <v>4891</v>
      </c>
      <c r="B224" s="573"/>
      <c r="C224" s="574"/>
      <c r="D224" s="575"/>
      <c r="E224" s="575"/>
      <c r="F224" s="574"/>
      <c r="G224" s="575"/>
      <c r="H224" s="652" t="str">
        <f>IF(G224="","",G224-G224*COMPASS!$U$21)</f>
        <v/>
      </c>
      <c r="I224" s="303"/>
    </row>
    <row r="225" spans="1:9" ht="16.350000000000001" customHeight="1">
      <c r="A225" s="352" t="s">
        <v>1472</v>
      </c>
      <c r="B225" s="375" t="s">
        <v>216</v>
      </c>
      <c r="C225" s="297" t="s">
        <v>1473</v>
      </c>
      <c r="D225" s="316" t="s">
        <v>4892</v>
      </c>
      <c r="E225" s="404">
        <v>1</v>
      </c>
      <c r="F225" s="384"/>
      <c r="G225" s="486">
        <v>300.2</v>
      </c>
      <c r="H225" s="652">
        <f>IF(G225="","",G225-G225*COMPASS!$U$21)</f>
        <v>300.2</v>
      </c>
      <c r="I225" s="303"/>
    </row>
    <row r="226" spans="1:9" ht="16.350000000000001" customHeight="1">
      <c r="A226" s="572" t="s">
        <v>4593</v>
      </c>
      <c r="B226" s="573"/>
      <c r="C226" s="574"/>
      <c r="D226" s="575"/>
      <c r="E226" s="575"/>
      <c r="F226" s="574"/>
      <c r="G226" s="575"/>
      <c r="H226" s="652" t="str">
        <f>IF(G226="","",G226-G226*COMPASS!$U$21)</f>
        <v/>
      </c>
      <c r="I226" s="303"/>
    </row>
    <row r="227" spans="1:9" ht="16.350000000000001" customHeight="1">
      <c r="A227" s="352" t="s">
        <v>1474</v>
      </c>
      <c r="B227" s="376" t="s">
        <v>467</v>
      </c>
      <c r="C227" s="297" t="s">
        <v>1475</v>
      </c>
      <c r="D227" s="316" t="s">
        <v>4893</v>
      </c>
      <c r="E227" s="389">
        <v>1</v>
      </c>
      <c r="F227" s="384"/>
      <c r="G227" s="486">
        <v>12.34</v>
      </c>
      <c r="H227" s="652">
        <f>IF(G227="","",G227-G227*COMPASS!$U$21)</f>
        <v>12.34</v>
      </c>
      <c r="I227" s="303"/>
    </row>
    <row r="228" spans="1:9" ht="16.350000000000001" customHeight="1">
      <c r="A228" s="352" t="s">
        <v>1476</v>
      </c>
      <c r="B228" s="376" t="s">
        <v>467</v>
      </c>
      <c r="C228" s="297" t="s">
        <v>1477</v>
      </c>
      <c r="D228" s="316" t="s">
        <v>4894</v>
      </c>
      <c r="E228" s="389">
        <v>1</v>
      </c>
      <c r="F228" s="384"/>
      <c r="G228" s="486">
        <v>14.18</v>
      </c>
      <c r="H228" s="652">
        <f>IF(G228="","",G228-G228*COMPASS!$U$21)</f>
        <v>14.18</v>
      </c>
      <c r="I228" s="303"/>
    </row>
    <row r="229" spans="1:9" ht="16.350000000000001" customHeight="1">
      <c r="A229" s="352" t="s">
        <v>1478</v>
      </c>
      <c r="B229" s="376" t="s">
        <v>467</v>
      </c>
      <c r="C229" s="297" t="s">
        <v>1479</v>
      </c>
      <c r="D229" s="316" t="s">
        <v>4895</v>
      </c>
      <c r="E229" s="389">
        <v>1</v>
      </c>
      <c r="F229" s="384"/>
      <c r="G229" s="486">
        <v>16.05</v>
      </c>
      <c r="H229" s="652">
        <f>IF(G229="","",G229-G229*COMPASS!$U$21)</f>
        <v>16.05</v>
      </c>
      <c r="I229" s="303"/>
    </row>
    <row r="230" spans="1:9" ht="16.350000000000001" customHeight="1">
      <c r="A230" s="352" t="s">
        <v>8380</v>
      </c>
      <c r="B230" s="375" t="s">
        <v>216</v>
      </c>
      <c r="C230" s="297" t="s">
        <v>8381</v>
      </c>
      <c r="D230" s="316" t="s">
        <v>8382</v>
      </c>
      <c r="E230" s="404">
        <v>10</v>
      </c>
      <c r="F230" s="384"/>
      <c r="G230" s="486">
        <v>19.79</v>
      </c>
      <c r="H230" s="652">
        <f>IF(G230="","",G230-G230*COMPASS!$U$21)</f>
        <v>19.79</v>
      </c>
      <c r="I230" s="303"/>
    </row>
    <row r="231" spans="1:9" ht="16.350000000000001" customHeight="1">
      <c r="A231" s="576" t="s">
        <v>5954</v>
      </c>
      <c r="B231" s="388"/>
      <c r="C231" s="362"/>
      <c r="D231" s="577"/>
      <c r="E231" s="577"/>
      <c r="F231" s="362"/>
      <c r="G231" s="577"/>
      <c r="H231" s="652" t="str">
        <f>IF(G231="","",G231-G231*COMPASS!$U$21)</f>
        <v/>
      </c>
      <c r="I231" s="303"/>
    </row>
    <row r="232" spans="1:9" ht="16.350000000000001" customHeight="1">
      <c r="A232" s="572" t="s">
        <v>5955</v>
      </c>
      <c r="B232" s="573"/>
      <c r="C232" s="574"/>
      <c r="D232" s="575"/>
      <c r="E232" s="575"/>
      <c r="F232" s="574"/>
      <c r="G232" s="575"/>
      <c r="H232" s="652" t="str">
        <f>IF(G232="","",G232-G232*COMPASS!$U$21)</f>
        <v/>
      </c>
      <c r="I232" s="303"/>
    </row>
    <row r="233" spans="1:9" ht="16.350000000000001" customHeight="1">
      <c r="A233" s="352" t="s">
        <v>5956</v>
      </c>
      <c r="B233" s="375" t="s">
        <v>467</v>
      </c>
      <c r="C233" s="297" t="s">
        <v>5957</v>
      </c>
      <c r="D233" s="316" t="s">
        <v>5958</v>
      </c>
      <c r="E233" s="389">
        <v>305</v>
      </c>
      <c r="F233" s="384"/>
      <c r="G233" s="486">
        <v>2.6154426229508196</v>
      </c>
      <c r="H233" s="652">
        <f>IF(G233="","",G233-G233*COMPASS!$U$21)</f>
        <v>2.6154426229508196</v>
      </c>
      <c r="I233" s="303"/>
    </row>
    <row r="234" spans="1:9" ht="16.350000000000001" customHeight="1">
      <c r="A234" s="352" t="s">
        <v>7644</v>
      </c>
      <c r="B234" s="375" t="s">
        <v>216</v>
      </c>
      <c r="C234" s="297" t="s">
        <v>7645</v>
      </c>
      <c r="D234" s="316" t="s">
        <v>7646</v>
      </c>
      <c r="E234" s="389">
        <v>7320</v>
      </c>
      <c r="F234" s="384"/>
      <c r="G234" s="486">
        <v>2.6154426229508196</v>
      </c>
      <c r="H234" s="652">
        <f>IF(G234="","",G234-G234*COMPASS!$U$21)</f>
        <v>2.6154426229508196</v>
      </c>
      <c r="I234" s="303"/>
    </row>
    <row r="235" spans="1:9" ht="16.350000000000001" customHeight="1">
      <c r="A235" s="352" t="s">
        <v>5959</v>
      </c>
      <c r="B235" s="375" t="s">
        <v>571</v>
      </c>
      <c r="C235" s="297" t="s">
        <v>5960</v>
      </c>
      <c r="D235" s="316" t="s">
        <v>5961</v>
      </c>
      <c r="E235" s="389">
        <v>305</v>
      </c>
      <c r="F235" s="384"/>
      <c r="G235" s="486">
        <v>0.85758750000000006</v>
      </c>
      <c r="H235" s="652">
        <f>IF(G235="","",G235-G235*COMPASS!$U$21)</f>
        <v>0.85758750000000006</v>
      </c>
      <c r="I235" s="303"/>
    </row>
    <row r="236" spans="1:9" ht="16.350000000000001" customHeight="1">
      <c r="A236" s="352" t="s">
        <v>8541</v>
      </c>
      <c r="B236" s="375" t="s">
        <v>216</v>
      </c>
      <c r="C236" s="345" t="s">
        <v>8542</v>
      </c>
      <c r="D236" s="322" t="s">
        <v>8543</v>
      </c>
      <c r="E236" s="389">
        <v>305</v>
      </c>
      <c r="F236" s="384"/>
      <c r="G236" s="486">
        <v>2.4166885245901639</v>
      </c>
      <c r="H236" s="652">
        <f>IF(G236="","",G236-G236*COMPASS!$U$21)</f>
        <v>2.4166885245901639</v>
      </c>
      <c r="I236" s="303"/>
    </row>
    <row r="237" spans="1:9" ht="16.350000000000001" customHeight="1">
      <c r="A237" s="572" t="s">
        <v>5962</v>
      </c>
      <c r="B237" s="573"/>
      <c r="C237" s="574"/>
      <c r="D237" s="575"/>
      <c r="E237" s="575"/>
      <c r="F237" s="574"/>
      <c r="G237" s="575"/>
      <c r="H237" s="652" t="str">
        <f>IF(G237="","",G237-G237*COMPASS!$U$21)</f>
        <v/>
      </c>
      <c r="I237" s="303"/>
    </row>
    <row r="238" spans="1:9" ht="16.350000000000001" customHeight="1">
      <c r="A238" s="352" t="s">
        <v>5963</v>
      </c>
      <c r="B238" s="375" t="s">
        <v>467</v>
      </c>
      <c r="C238" s="297" t="s">
        <v>5964</v>
      </c>
      <c r="D238" s="316" t="s">
        <v>5965</v>
      </c>
      <c r="E238" s="389">
        <v>1</v>
      </c>
      <c r="F238" s="384"/>
      <c r="G238" s="486">
        <v>16.78</v>
      </c>
      <c r="H238" s="652">
        <f>IF(G238="","",G238-G238*COMPASS!$U$21)</f>
        <v>16.78</v>
      </c>
      <c r="I238" s="303"/>
    </row>
    <row r="239" spans="1:9" ht="16.350000000000001" customHeight="1">
      <c r="A239" s="352" t="s">
        <v>6919</v>
      </c>
      <c r="B239" s="375" t="s">
        <v>467</v>
      </c>
      <c r="C239" s="297" t="s">
        <v>6920</v>
      </c>
      <c r="D239" s="316" t="s">
        <v>6921</v>
      </c>
      <c r="E239" s="389">
        <v>1</v>
      </c>
      <c r="F239" s="384"/>
      <c r="G239" s="486">
        <v>16.78</v>
      </c>
      <c r="H239" s="652">
        <f>IF(G239="","",G239-G239*COMPASS!$U$21)</f>
        <v>16.78</v>
      </c>
      <c r="I239" s="303"/>
    </row>
    <row r="240" spans="1:9" ht="16.350000000000001" customHeight="1">
      <c r="A240" s="572" t="s">
        <v>5966</v>
      </c>
      <c r="B240" s="573"/>
      <c r="C240" s="574"/>
      <c r="D240" s="575"/>
      <c r="E240" s="575"/>
      <c r="F240" s="574"/>
      <c r="G240" s="575"/>
      <c r="H240" s="652" t="str">
        <f>IF(G240="","",G240-G240*COMPASS!$U$21)</f>
        <v/>
      </c>
      <c r="I240" s="303"/>
    </row>
    <row r="241" spans="1:9" ht="16.350000000000001" customHeight="1">
      <c r="A241" s="352" t="s">
        <v>5967</v>
      </c>
      <c r="B241" s="375" t="s">
        <v>216</v>
      </c>
      <c r="C241" s="297" t="s">
        <v>5968</v>
      </c>
      <c r="D241" s="316" t="s">
        <v>5969</v>
      </c>
      <c r="E241" s="404">
        <v>1</v>
      </c>
      <c r="F241" s="384"/>
      <c r="G241" s="486">
        <v>429.56</v>
      </c>
      <c r="H241" s="652">
        <f>IF(G241="","",G241-G241*COMPASS!$U$21)</f>
        <v>429.56</v>
      </c>
      <c r="I241" s="303"/>
    </row>
    <row r="242" spans="1:9" ht="16.350000000000001" customHeight="1">
      <c r="A242" s="352" t="s">
        <v>5970</v>
      </c>
      <c r="B242" s="375" t="s">
        <v>216</v>
      </c>
      <c r="C242" s="297" t="s">
        <v>5971</v>
      </c>
      <c r="D242" s="316" t="s">
        <v>5972</v>
      </c>
      <c r="E242" s="404">
        <v>1</v>
      </c>
      <c r="F242" s="384"/>
      <c r="G242" s="486">
        <v>876.6</v>
      </c>
      <c r="H242" s="652">
        <f>IF(G242="","",G242-G242*COMPASS!$U$21)</f>
        <v>876.6</v>
      </c>
      <c r="I242" s="303"/>
    </row>
    <row r="243" spans="1:9" ht="16.350000000000001" customHeight="1">
      <c r="A243" s="572" t="s">
        <v>5973</v>
      </c>
      <c r="B243" s="573"/>
      <c r="C243" s="574"/>
      <c r="D243" s="575"/>
      <c r="E243" s="575"/>
      <c r="F243" s="574"/>
      <c r="G243" s="575"/>
      <c r="H243" s="652" t="str">
        <f>IF(G243="","",G243-G243*COMPASS!$U$21)</f>
        <v/>
      </c>
      <c r="I243" s="303"/>
    </row>
    <row r="244" spans="1:9" ht="16.350000000000001" customHeight="1">
      <c r="A244" s="352" t="s">
        <v>5974</v>
      </c>
      <c r="B244" s="375" t="s">
        <v>467</v>
      </c>
      <c r="C244" s="297" t="s">
        <v>5975</v>
      </c>
      <c r="D244" s="316" t="s">
        <v>10100</v>
      </c>
      <c r="E244" s="389">
        <v>1</v>
      </c>
      <c r="F244" s="384"/>
      <c r="G244" s="486">
        <v>16.649999999999999</v>
      </c>
      <c r="H244" s="652">
        <f>IF(G244="","",G244-G244*COMPASS!$U$21)</f>
        <v>16.649999999999999</v>
      </c>
      <c r="I244" s="303"/>
    </row>
    <row r="245" spans="1:9" ht="16.350000000000001" customHeight="1">
      <c r="A245" s="352" t="s">
        <v>5976</v>
      </c>
      <c r="B245" s="375" t="s">
        <v>467</v>
      </c>
      <c r="C245" s="297" t="s">
        <v>5977</v>
      </c>
      <c r="D245" s="316" t="s">
        <v>10101</v>
      </c>
      <c r="E245" s="389">
        <v>1</v>
      </c>
      <c r="F245" s="384"/>
      <c r="G245" s="486">
        <v>19.190000000000001</v>
      </c>
      <c r="H245" s="652">
        <f>IF(G245="","",G245-G245*COMPASS!$U$21)</f>
        <v>19.190000000000001</v>
      </c>
      <c r="I245" s="303"/>
    </row>
    <row r="246" spans="1:9" ht="16.350000000000001" customHeight="1">
      <c r="A246" s="352" t="s">
        <v>5978</v>
      </c>
      <c r="B246" s="375" t="s">
        <v>467</v>
      </c>
      <c r="C246" s="297" t="s">
        <v>5979</v>
      </c>
      <c r="D246" s="316" t="s">
        <v>10102</v>
      </c>
      <c r="E246" s="389">
        <v>1</v>
      </c>
      <c r="F246" s="384"/>
      <c r="G246" s="486">
        <v>21.68</v>
      </c>
      <c r="H246" s="652">
        <f>IF(G246="","",G246-G246*COMPASS!$U$21)</f>
        <v>21.68</v>
      </c>
      <c r="I246" s="303"/>
    </row>
    <row r="247" spans="1:9" ht="16.350000000000001" customHeight="1">
      <c r="A247" s="352" t="s">
        <v>5980</v>
      </c>
      <c r="B247" s="375" t="s">
        <v>467</v>
      </c>
      <c r="C247" s="297" t="s">
        <v>5981</v>
      </c>
      <c r="D247" s="316" t="s">
        <v>10103</v>
      </c>
      <c r="E247" s="389">
        <v>1</v>
      </c>
      <c r="F247" s="384"/>
      <c r="G247" s="486">
        <v>26.7</v>
      </c>
      <c r="H247" s="652">
        <f>IF(G247="","",G247-G247*COMPASS!$U$21)</f>
        <v>26.7</v>
      </c>
      <c r="I247" s="303"/>
    </row>
    <row r="248" spans="1:9" ht="16.350000000000001" customHeight="1">
      <c r="A248" s="352" t="s">
        <v>6885</v>
      </c>
      <c r="B248" s="375" t="s">
        <v>216</v>
      </c>
      <c r="C248" s="297" t="s">
        <v>6874</v>
      </c>
      <c r="D248" s="316" t="s">
        <v>10104</v>
      </c>
      <c r="E248" s="404">
        <v>10</v>
      </c>
      <c r="F248" s="384"/>
      <c r="G248" s="486">
        <v>16.649999999999999</v>
      </c>
      <c r="H248" s="652">
        <f>IF(G248="","",G248-G248*COMPASS!$U$21)</f>
        <v>16.649999999999999</v>
      </c>
      <c r="I248" s="303"/>
    </row>
    <row r="249" spans="1:9" ht="16.350000000000001" customHeight="1">
      <c r="A249" s="352" t="s">
        <v>6886</v>
      </c>
      <c r="B249" s="375" t="s">
        <v>216</v>
      </c>
      <c r="C249" s="297" t="s">
        <v>6875</v>
      </c>
      <c r="D249" s="316" t="s">
        <v>10105</v>
      </c>
      <c r="E249" s="404">
        <v>10</v>
      </c>
      <c r="F249" s="384"/>
      <c r="G249" s="486">
        <v>19.190000000000001</v>
      </c>
      <c r="H249" s="652">
        <f>IF(G249="","",G249-G249*COMPASS!$U$21)</f>
        <v>19.190000000000001</v>
      </c>
      <c r="I249" s="303"/>
    </row>
    <row r="250" spans="1:9" ht="16.350000000000001" customHeight="1">
      <c r="A250" s="352" t="s">
        <v>6887</v>
      </c>
      <c r="B250" s="375" t="s">
        <v>216</v>
      </c>
      <c r="C250" s="297" t="s">
        <v>6876</v>
      </c>
      <c r="D250" s="316" t="s">
        <v>10106</v>
      </c>
      <c r="E250" s="404">
        <v>10</v>
      </c>
      <c r="F250" s="384"/>
      <c r="G250" s="486">
        <v>21.68</v>
      </c>
      <c r="H250" s="652">
        <f>IF(G250="","",G250-G250*COMPASS!$U$21)</f>
        <v>21.68</v>
      </c>
      <c r="I250" s="303"/>
    </row>
    <row r="251" spans="1:9" ht="16.350000000000001" customHeight="1">
      <c r="A251" s="352" t="s">
        <v>6888</v>
      </c>
      <c r="B251" s="375" t="s">
        <v>216</v>
      </c>
      <c r="C251" s="297" t="s">
        <v>6877</v>
      </c>
      <c r="D251" s="316" t="s">
        <v>10107</v>
      </c>
      <c r="E251" s="404">
        <v>10</v>
      </c>
      <c r="F251" s="384"/>
      <c r="G251" s="486">
        <v>26.7</v>
      </c>
      <c r="H251" s="652">
        <f>IF(G251="","",G251-G251*COMPASS!$U$21)</f>
        <v>26.7</v>
      </c>
      <c r="I251" s="303"/>
    </row>
    <row r="252" spans="1:9" ht="16.350000000000001" customHeight="1">
      <c r="A252" s="576" t="s">
        <v>4594</v>
      </c>
      <c r="B252" s="388"/>
      <c r="C252" s="362"/>
      <c r="D252" s="577"/>
      <c r="E252" s="577"/>
      <c r="F252" s="362"/>
      <c r="G252" s="577"/>
      <c r="H252" s="652" t="str">
        <f>IF(G252="","",G252-G252*COMPASS!$U$21)</f>
        <v/>
      </c>
      <c r="I252" s="303"/>
    </row>
    <row r="253" spans="1:9" ht="16.350000000000001" customHeight="1">
      <c r="A253" s="572" t="s">
        <v>4595</v>
      </c>
      <c r="B253" s="573"/>
      <c r="C253" s="574"/>
      <c r="D253" s="575"/>
      <c r="E253" s="1249"/>
      <c r="F253" s="574"/>
      <c r="G253" s="575"/>
      <c r="H253" s="652" t="str">
        <f>IF(G253="","",G253-G253*COMPASS!$U$21)</f>
        <v/>
      </c>
      <c r="I253" s="303"/>
    </row>
    <row r="254" spans="1:9" ht="16.350000000000001" customHeight="1">
      <c r="A254" s="352" t="s">
        <v>1480</v>
      </c>
      <c r="B254" s="375" t="s">
        <v>467</v>
      </c>
      <c r="C254" s="297" t="s">
        <v>1481</v>
      </c>
      <c r="D254" s="361" t="s">
        <v>6878</v>
      </c>
      <c r="E254" s="405">
        <v>1</v>
      </c>
      <c r="F254" s="1252"/>
      <c r="G254" s="486">
        <v>96.18</v>
      </c>
      <c r="H254" s="652">
        <f>IF(G254="","",G254-G254*COMPASS!$U$21)</f>
        <v>96.18</v>
      </c>
      <c r="I254" s="303"/>
    </row>
    <row r="255" spans="1:9" ht="16.350000000000001" customHeight="1">
      <c r="A255" s="352" t="s">
        <v>7120</v>
      </c>
      <c r="B255" s="375" t="s">
        <v>216</v>
      </c>
      <c r="C255" s="297" t="s">
        <v>7121</v>
      </c>
      <c r="D255" s="316" t="s">
        <v>7122</v>
      </c>
      <c r="E255" s="404">
        <v>5</v>
      </c>
      <c r="F255" s="384"/>
      <c r="G255" s="486">
        <v>177.47</v>
      </c>
      <c r="H255" s="652">
        <f>IF(G255="","",G255-G255*COMPASS!$U$21)</f>
        <v>177.47</v>
      </c>
      <c r="I255" s="303"/>
    </row>
    <row r="256" spans="1:9" ht="16.350000000000001" customHeight="1">
      <c r="A256" s="572" t="s">
        <v>4596</v>
      </c>
      <c r="B256" s="573"/>
      <c r="C256" s="574"/>
      <c r="D256" s="575"/>
      <c r="E256" s="1249"/>
      <c r="F256" s="574"/>
      <c r="G256" s="575"/>
      <c r="H256" s="652" t="str">
        <f>IF(G256="","",G256-G256*COMPASS!$U$21)</f>
        <v/>
      </c>
      <c r="I256" s="303"/>
    </row>
    <row r="257" spans="1:9" ht="16.350000000000001" customHeight="1">
      <c r="A257" s="352" t="s">
        <v>1484</v>
      </c>
      <c r="B257" s="375" t="s">
        <v>467</v>
      </c>
      <c r="C257" s="297" t="s">
        <v>1485</v>
      </c>
      <c r="D257" s="361" t="s">
        <v>4597</v>
      </c>
      <c r="E257" s="405">
        <v>1</v>
      </c>
      <c r="F257" s="1252"/>
      <c r="G257" s="486">
        <v>6.97</v>
      </c>
      <c r="H257" s="652">
        <f>IF(G257="","",G257-G257*COMPASS!$U$21)</f>
        <v>6.97</v>
      </c>
      <c r="I257" s="303"/>
    </row>
    <row r="258" spans="1:9" ht="16.350000000000001" customHeight="1">
      <c r="A258" s="352" t="s">
        <v>1486</v>
      </c>
      <c r="B258" s="375" t="s">
        <v>467</v>
      </c>
      <c r="C258" s="297" t="s">
        <v>1487</v>
      </c>
      <c r="D258" s="361" t="s">
        <v>4598</v>
      </c>
      <c r="E258" s="405">
        <v>1</v>
      </c>
      <c r="F258" s="1252"/>
      <c r="G258" s="486">
        <v>6.97</v>
      </c>
      <c r="H258" s="652">
        <f>IF(G258="","",G258-G258*COMPASS!$U$21)</f>
        <v>6.97</v>
      </c>
      <c r="I258" s="303"/>
    </row>
    <row r="259" spans="1:9" ht="16.350000000000001" customHeight="1">
      <c r="A259" s="352" t="s">
        <v>7606</v>
      </c>
      <c r="B259" s="375" t="s">
        <v>4461</v>
      </c>
      <c r="C259" s="297" t="s">
        <v>7607</v>
      </c>
      <c r="D259" s="361" t="s">
        <v>7608</v>
      </c>
      <c r="E259" s="405">
        <v>1</v>
      </c>
      <c r="F259" s="1252"/>
      <c r="G259" s="486">
        <v>5.66</v>
      </c>
      <c r="H259" s="652">
        <f>IF(G259="","",G259-G259*COMPASS!$U$21)</f>
        <v>5.66</v>
      </c>
      <c r="I259" s="303"/>
    </row>
    <row r="260" spans="1:9" ht="16.350000000000001" customHeight="1">
      <c r="A260" s="352" t="s">
        <v>7609</v>
      </c>
      <c r="B260" s="375" t="s">
        <v>216</v>
      </c>
      <c r="C260" s="297" t="s">
        <v>7610</v>
      </c>
      <c r="D260" s="361" t="s">
        <v>7611</v>
      </c>
      <c r="E260" s="405">
        <v>1</v>
      </c>
      <c r="F260" s="1252"/>
      <c r="G260" s="486">
        <v>5.66</v>
      </c>
      <c r="H260" s="652">
        <f>IF(G260="","",G260-G260*COMPASS!$U$21)</f>
        <v>5.66</v>
      </c>
      <c r="I260" s="303"/>
    </row>
    <row r="261" spans="1:9" ht="16.350000000000001" customHeight="1">
      <c r="A261" s="352" t="s">
        <v>1489</v>
      </c>
      <c r="B261" s="375" t="s">
        <v>216</v>
      </c>
      <c r="C261" s="297" t="s">
        <v>1490</v>
      </c>
      <c r="D261" s="361" t="s">
        <v>4599</v>
      </c>
      <c r="E261" s="405">
        <v>10</v>
      </c>
      <c r="F261" s="1252"/>
      <c r="G261" s="486">
        <v>7.84</v>
      </c>
      <c r="H261" s="652">
        <f>IF(G261="","",G261-G261*COMPASS!$U$21)</f>
        <v>7.84</v>
      </c>
      <c r="I261" s="303"/>
    </row>
    <row r="262" spans="1:9" ht="16.350000000000001" customHeight="1">
      <c r="A262" s="352" t="s">
        <v>1491</v>
      </c>
      <c r="B262" s="375" t="s">
        <v>216</v>
      </c>
      <c r="C262" s="297" t="s">
        <v>1492</v>
      </c>
      <c r="D262" s="361" t="s">
        <v>4600</v>
      </c>
      <c r="E262" s="405">
        <v>10</v>
      </c>
      <c r="F262" s="1252"/>
      <c r="G262" s="486">
        <v>14.22</v>
      </c>
      <c r="H262" s="652">
        <f>IF(G262="","",G262-G262*COMPASS!$U$21)</f>
        <v>14.22</v>
      </c>
      <c r="I262" s="303"/>
    </row>
    <row r="263" spans="1:9" ht="16.350000000000001" customHeight="1">
      <c r="A263" s="352" t="s">
        <v>9135</v>
      </c>
      <c r="B263" s="375" t="s">
        <v>216</v>
      </c>
      <c r="C263" s="297" t="s">
        <v>9136</v>
      </c>
      <c r="D263" s="361" t="s">
        <v>9137</v>
      </c>
      <c r="E263" s="405">
        <v>5</v>
      </c>
      <c r="F263" s="1252"/>
      <c r="G263" s="486">
        <v>24.84</v>
      </c>
      <c r="H263" s="652">
        <f>IF(G263="","",G263-G263*COMPASS!$U$21)</f>
        <v>24.84</v>
      </c>
      <c r="I263" s="303"/>
    </row>
    <row r="264" spans="1:9" ht="16.350000000000001" customHeight="1">
      <c r="A264" s="352" t="s">
        <v>1652</v>
      </c>
      <c r="B264" s="375" t="s">
        <v>216</v>
      </c>
      <c r="C264" s="297" t="s">
        <v>1488</v>
      </c>
      <c r="D264" s="316" t="s">
        <v>4601</v>
      </c>
      <c r="E264" s="404">
        <v>10</v>
      </c>
      <c r="F264" s="384"/>
      <c r="G264" s="486">
        <v>0.69</v>
      </c>
      <c r="H264" s="652">
        <f>IF(G264="","",G264-G264*COMPASS!$U$21)</f>
        <v>0.69</v>
      </c>
      <c r="I264" s="303"/>
    </row>
    <row r="265" spans="1:9" ht="16.350000000000001" customHeight="1">
      <c r="A265" s="352" t="s">
        <v>1482</v>
      </c>
      <c r="B265" s="375" t="s">
        <v>216</v>
      </c>
      <c r="C265" s="297" t="s">
        <v>1483</v>
      </c>
      <c r="D265" s="316" t="s">
        <v>5982</v>
      </c>
      <c r="E265" s="404">
        <v>10</v>
      </c>
      <c r="F265" s="384"/>
      <c r="G265" s="486">
        <v>0.69</v>
      </c>
      <c r="H265" s="652">
        <f>IF(G265="","",G265-G265*COMPASS!$U$21)</f>
        <v>0.69</v>
      </c>
      <c r="I265" s="303"/>
    </row>
    <row r="266" spans="1:9" ht="16.350000000000001" customHeight="1">
      <c r="A266" s="572" t="s">
        <v>4602</v>
      </c>
      <c r="B266" s="573"/>
      <c r="C266" s="574"/>
      <c r="D266" s="575"/>
      <c r="E266" s="898"/>
      <c r="F266" s="574"/>
      <c r="G266" s="575"/>
      <c r="H266" s="652" t="str">
        <f>IF(G266="","",G266-G266*COMPASS!$U$21)</f>
        <v/>
      </c>
      <c r="I266" s="303"/>
    </row>
    <row r="267" spans="1:9" ht="16.350000000000001" customHeight="1">
      <c r="A267" s="352" t="s">
        <v>1493</v>
      </c>
      <c r="B267" s="375" t="s">
        <v>216</v>
      </c>
      <c r="C267" s="297" t="s">
        <v>1494</v>
      </c>
      <c r="D267" s="316" t="s">
        <v>4603</v>
      </c>
      <c r="E267" s="389">
        <v>1</v>
      </c>
      <c r="F267" s="384"/>
      <c r="G267" s="486">
        <v>11.42</v>
      </c>
      <c r="H267" s="652">
        <f>IF(G267="","",G267-G267*COMPASS!$U$21)</f>
        <v>11.42</v>
      </c>
      <c r="I267" s="303"/>
    </row>
    <row r="268" spans="1:9" ht="16.350000000000001" customHeight="1">
      <c r="A268" s="352" t="s">
        <v>1495</v>
      </c>
      <c r="B268" s="375" t="s">
        <v>216</v>
      </c>
      <c r="C268" s="297" t="s">
        <v>1496</v>
      </c>
      <c r="D268" s="316" t="s">
        <v>4604</v>
      </c>
      <c r="E268" s="389">
        <v>1</v>
      </c>
      <c r="F268" s="384"/>
      <c r="G268" s="486">
        <v>3.17</v>
      </c>
      <c r="H268" s="652">
        <f>IF(G268="","",G268-G268*COMPASS!$U$21)</f>
        <v>3.17</v>
      </c>
      <c r="I268" s="303"/>
    </row>
    <row r="269" spans="1:9" ht="16.350000000000001" customHeight="1">
      <c r="A269" s="581" t="s">
        <v>4605</v>
      </c>
      <c r="B269" s="582"/>
      <c r="C269" s="363"/>
      <c r="D269" s="583"/>
      <c r="E269" s="584"/>
      <c r="F269" s="585"/>
      <c r="G269" s="584"/>
      <c r="H269" s="652" t="str">
        <f>IF(G269="","",G269-G269*COMPASS!$U$21)</f>
        <v/>
      </c>
      <c r="I269" s="303"/>
    </row>
    <row r="270" spans="1:9" ht="16.350000000000001" customHeight="1">
      <c r="A270" s="572" t="s">
        <v>4606</v>
      </c>
      <c r="B270" s="573"/>
      <c r="C270" s="574"/>
      <c r="D270" s="575"/>
      <c r="E270" s="575"/>
      <c r="F270" s="574"/>
      <c r="G270" s="575"/>
      <c r="H270" s="652" t="str">
        <f>IF(G270="","",G270-G270*COMPASS!$U$21)</f>
        <v/>
      </c>
      <c r="I270" s="303"/>
    </row>
    <row r="271" spans="1:9" ht="16.350000000000001" customHeight="1">
      <c r="A271" s="352" t="s">
        <v>4607</v>
      </c>
      <c r="B271" s="375" t="s">
        <v>216</v>
      </c>
      <c r="C271" s="297" t="s">
        <v>4608</v>
      </c>
      <c r="D271" s="316" t="s">
        <v>12277</v>
      </c>
      <c r="E271" s="389">
        <v>5</v>
      </c>
      <c r="F271" s="384"/>
      <c r="G271" s="486">
        <v>196.9</v>
      </c>
      <c r="H271" s="652">
        <f>IF(G271="","",G271-G271*COMPASS!$U$21)</f>
        <v>196.9</v>
      </c>
      <c r="I271" s="303"/>
    </row>
    <row r="272" spans="1:9" ht="16.350000000000001" customHeight="1">
      <c r="A272" s="352" t="s">
        <v>4609</v>
      </c>
      <c r="B272" s="375" t="s">
        <v>216</v>
      </c>
      <c r="C272" s="297" t="s">
        <v>4610</v>
      </c>
      <c r="D272" s="316" t="s">
        <v>9729</v>
      </c>
      <c r="E272" s="389">
        <v>10</v>
      </c>
      <c r="F272" s="384"/>
      <c r="G272" s="486">
        <v>19.899999999999999</v>
      </c>
      <c r="H272" s="652">
        <f>IF(G272="","",G272-G272*COMPASS!$U$21)</f>
        <v>19.899999999999999</v>
      </c>
      <c r="I272" s="303"/>
    </row>
    <row r="273" spans="1:9" ht="16.350000000000001" customHeight="1">
      <c r="A273" s="352" t="s">
        <v>4812</v>
      </c>
      <c r="B273" s="375" t="s">
        <v>216</v>
      </c>
      <c r="C273" s="297" t="s">
        <v>4813</v>
      </c>
      <c r="D273" s="316" t="s">
        <v>7887</v>
      </c>
      <c r="E273" s="389">
        <v>25</v>
      </c>
      <c r="F273" s="384"/>
      <c r="G273" s="486">
        <v>23.65</v>
      </c>
      <c r="H273" s="652">
        <f>IF(G273="","",G273-G273*COMPASS!$U$21)</f>
        <v>23.65</v>
      </c>
      <c r="I273" s="303"/>
    </row>
    <row r="274" spans="1:9" ht="16.350000000000001" customHeight="1">
      <c r="A274" s="352" t="s">
        <v>4814</v>
      </c>
      <c r="B274" s="375" t="s">
        <v>216</v>
      </c>
      <c r="C274" s="297" t="s">
        <v>4815</v>
      </c>
      <c r="D274" s="316" t="s">
        <v>7888</v>
      </c>
      <c r="E274" s="404">
        <v>10</v>
      </c>
      <c r="F274" s="384"/>
      <c r="G274" s="486">
        <v>23.65</v>
      </c>
      <c r="H274" s="652">
        <f>IF(G274="","",G274-G274*COMPASS!$U$21)</f>
        <v>23.65</v>
      </c>
      <c r="I274" s="303"/>
    </row>
    <row r="275" spans="1:9" ht="16.350000000000001" customHeight="1">
      <c r="A275" s="352" t="s">
        <v>8383</v>
      </c>
      <c r="B275" s="375" t="s">
        <v>216</v>
      </c>
      <c r="C275" s="345" t="s">
        <v>8384</v>
      </c>
      <c r="D275" s="316" t="s">
        <v>8385</v>
      </c>
      <c r="E275" s="404">
        <v>25</v>
      </c>
      <c r="F275" s="384"/>
      <c r="G275" s="486">
        <v>28.2</v>
      </c>
      <c r="H275" s="652">
        <f>IF(G275="","",G275-G275*COMPASS!$U$21)</f>
        <v>28.2</v>
      </c>
      <c r="I275" s="303"/>
    </row>
    <row r="276" spans="1:9" ht="16.350000000000001" customHeight="1">
      <c r="A276" s="572" t="s">
        <v>4611</v>
      </c>
      <c r="B276" s="573"/>
      <c r="C276" s="574"/>
      <c r="D276" s="575"/>
      <c r="E276" s="575"/>
      <c r="F276" s="574"/>
      <c r="G276" s="575"/>
      <c r="H276" s="652" t="str">
        <f>IF(G276="","",G276-G276*COMPASS!$U$21)</f>
        <v/>
      </c>
      <c r="I276" s="303"/>
    </row>
    <row r="277" spans="1:9" ht="16.350000000000001" customHeight="1">
      <c r="A277" s="352" t="s">
        <v>4612</v>
      </c>
      <c r="B277" s="375" t="s">
        <v>4461</v>
      </c>
      <c r="C277" s="297" t="s">
        <v>4613</v>
      </c>
      <c r="D277" s="316" t="s">
        <v>4614</v>
      </c>
      <c r="E277" s="404">
        <v>1</v>
      </c>
      <c r="F277" s="384"/>
      <c r="G277" s="486">
        <v>216.19</v>
      </c>
      <c r="H277" s="652">
        <f>IF(G277="","",G277-G277*COMPASS!$U$21)</f>
        <v>216.19</v>
      </c>
      <c r="I277" s="303"/>
    </row>
    <row r="278" spans="1:9" ht="16.350000000000001" customHeight="1">
      <c r="A278" s="352" t="s">
        <v>7889</v>
      </c>
      <c r="B278" s="375" t="s">
        <v>467</v>
      </c>
      <c r="C278" s="316" t="s">
        <v>7890</v>
      </c>
      <c r="D278" s="316" t="s">
        <v>7891</v>
      </c>
      <c r="E278" s="389">
        <v>1</v>
      </c>
      <c r="F278" s="384"/>
      <c r="G278" s="486">
        <v>22.81</v>
      </c>
      <c r="H278" s="652">
        <f>IF(G278="","",G278-G278*COMPASS!$U$21)</f>
        <v>22.81</v>
      </c>
      <c r="I278" s="303"/>
    </row>
    <row r="279" spans="1:9" ht="16.350000000000001" customHeight="1">
      <c r="A279" s="352" t="s">
        <v>9007</v>
      </c>
      <c r="B279" s="375" t="s">
        <v>467</v>
      </c>
      <c r="C279" s="316" t="s">
        <v>9008</v>
      </c>
      <c r="D279" s="316" t="s">
        <v>9009</v>
      </c>
      <c r="E279" s="389">
        <v>1</v>
      </c>
      <c r="F279" s="384"/>
      <c r="G279" s="486">
        <v>22.81</v>
      </c>
      <c r="H279" s="652">
        <f>IF(G279="","",G279-G279*COMPASS!$U$21)</f>
        <v>22.81</v>
      </c>
      <c r="I279" s="303"/>
    </row>
    <row r="280" spans="1:9" ht="16.350000000000001" customHeight="1">
      <c r="A280" s="352" t="s">
        <v>4615</v>
      </c>
      <c r="B280" s="375" t="s">
        <v>216</v>
      </c>
      <c r="C280" s="297" t="s">
        <v>4616</v>
      </c>
      <c r="D280" s="316" t="s">
        <v>9010</v>
      </c>
      <c r="E280" s="389">
        <v>10</v>
      </c>
      <c r="F280" s="384"/>
      <c r="G280" s="486">
        <v>22.81</v>
      </c>
      <c r="H280" s="652">
        <f>IF(G280="","",G280-G280*COMPASS!$U$21)</f>
        <v>22.81</v>
      </c>
      <c r="I280" s="303"/>
    </row>
    <row r="281" spans="1:9" ht="16.350000000000001" customHeight="1">
      <c r="A281" s="352" t="s">
        <v>7892</v>
      </c>
      <c r="B281" s="375" t="s">
        <v>467</v>
      </c>
      <c r="C281" s="297" t="s">
        <v>7893</v>
      </c>
      <c r="D281" s="316" t="s">
        <v>9138</v>
      </c>
      <c r="E281" s="389">
        <v>10</v>
      </c>
      <c r="F281" s="384"/>
      <c r="G281" s="486">
        <v>13.94</v>
      </c>
      <c r="H281" s="652">
        <f>IF(G281="","",G281-G281*COMPASS!$U$21)</f>
        <v>13.94</v>
      </c>
      <c r="I281" s="303"/>
    </row>
    <row r="282" spans="1:9" ht="16.350000000000001" customHeight="1">
      <c r="A282" s="352" t="s">
        <v>9011</v>
      </c>
      <c r="B282" s="375" t="s">
        <v>467</v>
      </c>
      <c r="C282" s="297" t="s">
        <v>9012</v>
      </c>
      <c r="D282" s="316" t="s">
        <v>9013</v>
      </c>
      <c r="E282" s="389">
        <v>10</v>
      </c>
      <c r="F282" s="384"/>
      <c r="G282" s="486">
        <v>13.94</v>
      </c>
      <c r="H282" s="652">
        <f>IF(G282="","",G282-G282*COMPASS!$U$21)</f>
        <v>13.94</v>
      </c>
      <c r="I282" s="303"/>
    </row>
    <row r="283" spans="1:9" ht="16.350000000000001" customHeight="1">
      <c r="A283" s="352" t="s">
        <v>1412</v>
      </c>
      <c r="B283" s="375" t="s">
        <v>467</v>
      </c>
      <c r="C283" s="297" t="s">
        <v>1413</v>
      </c>
      <c r="D283" s="316" t="s">
        <v>4581</v>
      </c>
      <c r="E283" s="389">
        <v>10</v>
      </c>
      <c r="F283" s="384"/>
      <c r="G283" s="486">
        <v>0.54</v>
      </c>
      <c r="H283" s="652">
        <f>IF(G283="","",G283-G283*COMPASS!$U$21)</f>
        <v>0.54</v>
      </c>
      <c r="I283" s="303"/>
    </row>
    <row r="284" spans="1:9" ht="16.350000000000001" customHeight="1">
      <c r="A284" s="352" t="s">
        <v>15561</v>
      </c>
      <c r="B284" s="375" t="s">
        <v>467</v>
      </c>
      <c r="C284" s="297" t="s">
        <v>15562</v>
      </c>
      <c r="D284" s="316" t="s">
        <v>15563</v>
      </c>
      <c r="E284" s="404">
        <v>10</v>
      </c>
      <c r="F284"/>
      <c r="G284" s="486">
        <v>13.94</v>
      </c>
      <c r="H284" s="652">
        <f>IF(G284="","",G284-G284*COMPASS!$U$21)</f>
        <v>13.94</v>
      </c>
      <c r="I284" s="303"/>
    </row>
    <row r="285" spans="1:9" ht="16.350000000000001" customHeight="1">
      <c r="A285" s="572" t="s">
        <v>10576</v>
      </c>
      <c r="B285" s="573"/>
      <c r="C285" s="574"/>
      <c r="D285" s="575"/>
      <c r="E285" s="575"/>
      <c r="F285" s="574"/>
      <c r="G285" s="575"/>
      <c r="H285" s="652" t="str">
        <f>IF(G285="","",G285-G285*COMPASS!$U$21)</f>
        <v/>
      </c>
      <c r="I285" s="303"/>
    </row>
    <row r="286" spans="1:9" ht="16.350000000000001" customHeight="1">
      <c r="A286" s="352" t="s">
        <v>6922</v>
      </c>
      <c r="B286" s="375" t="s">
        <v>216</v>
      </c>
      <c r="C286" s="345" t="s">
        <v>6923</v>
      </c>
      <c r="D286" s="316" t="s">
        <v>8262</v>
      </c>
      <c r="E286" s="404">
        <v>1</v>
      </c>
      <c r="F286" s="384"/>
      <c r="G286" s="486">
        <v>1798.69</v>
      </c>
      <c r="H286" s="652">
        <f>IF(G286="","",G286-G286*COMPASS!$U$21)</f>
        <v>1798.69</v>
      </c>
      <c r="I286" s="303"/>
    </row>
    <row r="287" spans="1:9" ht="16.350000000000001" customHeight="1">
      <c r="A287" s="587" t="s">
        <v>4896</v>
      </c>
      <c r="B287" s="588"/>
      <c r="C287" s="589"/>
      <c r="D287" s="590"/>
      <c r="E287" s="590"/>
      <c r="F287" s="589"/>
      <c r="G287" s="590"/>
      <c r="H287" s="652" t="str">
        <f>IF(G287="","",G287-G287*COMPASS!$U$21)</f>
        <v/>
      </c>
      <c r="I287" s="303"/>
    </row>
    <row r="288" spans="1:9" ht="16.350000000000001" customHeight="1">
      <c r="A288" s="591" t="s">
        <v>4617</v>
      </c>
      <c r="B288" s="592"/>
      <c r="C288" s="593"/>
      <c r="D288" s="594"/>
      <c r="E288" s="594"/>
      <c r="F288" s="593"/>
      <c r="G288" s="594"/>
      <c r="H288" s="652" t="str">
        <f>IF(G288="","",G288-G288*COMPASS!$U$21)</f>
        <v/>
      </c>
      <c r="I288" s="303"/>
    </row>
    <row r="289" spans="1:9" ht="16.350000000000001" customHeight="1">
      <c r="A289" s="595" t="s">
        <v>4618</v>
      </c>
      <c r="B289" s="596"/>
      <c r="C289" s="597"/>
      <c r="D289" s="598"/>
      <c r="E289" s="598"/>
      <c r="F289" s="597"/>
      <c r="G289" s="598"/>
      <c r="H289" s="652" t="str">
        <f>IF(G289="","",G289-G289*COMPASS!$U$21)</f>
        <v/>
      </c>
      <c r="I289" s="303"/>
    </row>
    <row r="290" spans="1:9" ht="16.350000000000001" customHeight="1">
      <c r="A290" s="352" t="s">
        <v>1500</v>
      </c>
      <c r="B290" s="375" t="s">
        <v>216</v>
      </c>
      <c r="C290" s="316" t="s">
        <v>1501</v>
      </c>
      <c r="D290" s="316" t="s">
        <v>4897</v>
      </c>
      <c r="E290" s="404">
        <v>10</v>
      </c>
      <c r="F290" s="384"/>
      <c r="G290" s="486">
        <v>39.950000000000003</v>
      </c>
      <c r="H290" s="652">
        <f>IF(G290="","",G290-G290*COMPASS!$U$21)</f>
        <v>39.950000000000003</v>
      </c>
      <c r="I290" s="303"/>
    </row>
    <row r="291" spans="1:9" ht="16.350000000000001" customHeight="1">
      <c r="A291" s="352" t="s">
        <v>5050</v>
      </c>
      <c r="B291" s="375" t="s">
        <v>467</v>
      </c>
      <c r="C291" s="316" t="s">
        <v>4898</v>
      </c>
      <c r="D291" s="316" t="s">
        <v>4899</v>
      </c>
      <c r="E291" s="389">
        <v>1</v>
      </c>
      <c r="F291" s="384"/>
      <c r="G291" s="486">
        <v>27.88</v>
      </c>
      <c r="H291" s="652">
        <f>IF(G291="","",G291-G291*COMPASS!$U$21)</f>
        <v>27.88</v>
      </c>
      <c r="I291" s="303"/>
    </row>
    <row r="292" spans="1:9" ht="16.350000000000001" customHeight="1">
      <c r="A292" s="595" t="s">
        <v>4619</v>
      </c>
      <c r="B292" s="599"/>
      <c r="C292" s="598"/>
      <c r="D292" s="598"/>
      <c r="E292" s="598"/>
      <c r="F292" s="598"/>
      <c r="G292" s="598"/>
      <c r="H292" s="652" t="str">
        <f>IF(G292="","",G292-G292*COMPASS!$U$21)</f>
        <v/>
      </c>
      <c r="I292" s="303"/>
    </row>
    <row r="293" spans="1:9" ht="16.350000000000001" customHeight="1">
      <c r="A293" s="352" t="s">
        <v>1502</v>
      </c>
      <c r="B293" s="375" t="s">
        <v>467</v>
      </c>
      <c r="C293" s="316" t="s">
        <v>1503</v>
      </c>
      <c r="D293" s="316" t="s">
        <v>4900</v>
      </c>
      <c r="E293" s="389">
        <v>1</v>
      </c>
      <c r="F293" s="384"/>
      <c r="G293" s="486">
        <v>39.950000000000003</v>
      </c>
      <c r="H293" s="652">
        <f>IF(G293="","",G293-G293*COMPASS!$U$21)</f>
        <v>39.950000000000003</v>
      </c>
      <c r="I293" s="303"/>
    </row>
    <row r="294" spans="1:9" ht="16.350000000000001" customHeight="1">
      <c r="A294" s="352" t="s">
        <v>5051</v>
      </c>
      <c r="B294" s="375" t="s">
        <v>467</v>
      </c>
      <c r="C294" s="316" t="s">
        <v>4901</v>
      </c>
      <c r="D294" s="316" t="s">
        <v>4902</v>
      </c>
      <c r="E294" s="389">
        <v>1</v>
      </c>
      <c r="F294" s="384"/>
      <c r="G294" s="486">
        <v>27.88</v>
      </c>
      <c r="H294" s="652">
        <f>IF(G294="","",G294-G294*COMPASS!$U$21)</f>
        <v>27.88</v>
      </c>
      <c r="I294" s="303"/>
    </row>
    <row r="295" spans="1:9" ht="16.350000000000001" customHeight="1">
      <c r="A295" s="352" t="s">
        <v>6889</v>
      </c>
      <c r="B295" s="375" t="s">
        <v>216</v>
      </c>
      <c r="C295" s="316" t="s">
        <v>6879</v>
      </c>
      <c r="D295" s="316" t="s">
        <v>6880</v>
      </c>
      <c r="E295" s="404">
        <v>10</v>
      </c>
      <c r="F295" s="384"/>
      <c r="G295" s="486">
        <v>27.88</v>
      </c>
      <c r="H295" s="652">
        <f>IF(G295="","",G295-G295*COMPASS!$U$21)</f>
        <v>27.88</v>
      </c>
      <c r="I295" s="303"/>
    </row>
    <row r="296" spans="1:9" ht="16.350000000000001" customHeight="1">
      <c r="A296" s="595" t="s">
        <v>1504</v>
      </c>
      <c r="B296" s="599"/>
      <c r="C296" s="598"/>
      <c r="D296" s="598"/>
      <c r="E296" s="598"/>
      <c r="F296" s="598"/>
      <c r="G296" s="598"/>
      <c r="H296" s="652" t="str">
        <f>IF(G296="","",G296-G296*COMPASS!$U$21)</f>
        <v/>
      </c>
      <c r="I296" s="303"/>
    </row>
    <row r="297" spans="1:9" ht="16.350000000000001" customHeight="1">
      <c r="A297" s="352" t="s">
        <v>1505</v>
      </c>
      <c r="B297" s="375" t="s">
        <v>216</v>
      </c>
      <c r="C297" s="316" t="s">
        <v>1506</v>
      </c>
      <c r="D297" s="316" t="s">
        <v>10108</v>
      </c>
      <c r="E297" s="404">
        <v>10</v>
      </c>
      <c r="F297" s="384"/>
      <c r="G297" s="486">
        <v>29.98</v>
      </c>
      <c r="H297" s="652">
        <f>IF(G297="","",G297-G297*COMPASS!$U$21)</f>
        <v>29.98</v>
      </c>
      <c r="I297" s="303"/>
    </row>
    <row r="298" spans="1:9" ht="16.350000000000001" customHeight="1">
      <c r="A298" s="352" t="s">
        <v>5052</v>
      </c>
      <c r="B298" s="375" t="s">
        <v>216</v>
      </c>
      <c r="C298" s="316" t="s">
        <v>4903</v>
      </c>
      <c r="D298" s="316" t="s">
        <v>4904</v>
      </c>
      <c r="E298" s="389">
        <v>1</v>
      </c>
      <c r="F298" s="384"/>
      <c r="G298" s="486">
        <v>27.88</v>
      </c>
      <c r="H298" s="652">
        <f>IF(G298="","",G298-G298*COMPASS!$U$21)</f>
        <v>27.88</v>
      </c>
      <c r="I298" s="303"/>
    </row>
    <row r="299" spans="1:9" ht="16.350000000000001" customHeight="1">
      <c r="A299" s="595" t="s">
        <v>1507</v>
      </c>
      <c r="B299" s="599"/>
      <c r="C299" s="598"/>
      <c r="D299" s="598"/>
      <c r="E299" s="598"/>
      <c r="F299" s="598"/>
      <c r="G299" s="598"/>
      <c r="H299" s="652" t="str">
        <f>IF(G299="","",G299-G299*COMPASS!$U$21)</f>
        <v/>
      </c>
      <c r="I299" s="303"/>
    </row>
    <row r="300" spans="1:9" ht="16.350000000000001" customHeight="1">
      <c r="A300" s="352" t="s">
        <v>1508</v>
      </c>
      <c r="B300" s="375" t="s">
        <v>216</v>
      </c>
      <c r="C300" s="316" t="s">
        <v>1509</v>
      </c>
      <c r="D300" s="316" t="s">
        <v>10109</v>
      </c>
      <c r="E300" s="404">
        <v>10</v>
      </c>
      <c r="F300" s="384"/>
      <c r="G300" s="486">
        <v>39.950000000000003</v>
      </c>
      <c r="H300" s="652">
        <f>IF(G300="","",G300-G300*COMPASS!$U$21)</f>
        <v>39.950000000000003</v>
      </c>
      <c r="I300" s="303"/>
    </row>
    <row r="301" spans="1:9" ht="16.350000000000001" customHeight="1">
      <c r="A301" s="352" t="s">
        <v>5053</v>
      </c>
      <c r="B301" s="375" t="s">
        <v>216</v>
      </c>
      <c r="C301" s="322" t="s">
        <v>4905</v>
      </c>
      <c r="D301" s="316" t="s">
        <v>4906</v>
      </c>
      <c r="E301" s="404">
        <v>10</v>
      </c>
      <c r="F301" s="384"/>
      <c r="G301" s="486">
        <v>27.88</v>
      </c>
      <c r="H301" s="652">
        <f>IF(G301="","",G301-G301*COMPASS!$U$21)</f>
        <v>27.88</v>
      </c>
      <c r="I301" s="303"/>
    </row>
    <row r="302" spans="1:9" ht="16.350000000000001" customHeight="1">
      <c r="A302" s="595" t="s">
        <v>4620</v>
      </c>
      <c r="B302" s="599"/>
      <c r="C302" s="598"/>
      <c r="D302" s="598"/>
      <c r="E302" s="598"/>
      <c r="F302" s="598"/>
      <c r="G302" s="598"/>
      <c r="H302" s="652" t="str">
        <f>IF(G302="","",G302-G302*COMPASS!$U$21)</f>
        <v/>
      </c>
      <c r="I302" s="303"/>
    </row>
    <row r="303" spans="1:9" ht="16.350000000000001" customHeight="1">
      <c r="A303" s="352" t="s">
        <v>15564</v>
      </c>
      <c r="B303" s="347" t="s">
        <v>12339</v>
      </c>
      <c r="C303" s="345" t="s">
        <v>15565</v>
      </c>
      <c r="D303" s="322" t="s">
        <v>15566</v>
      </c>
      <c r="E303" s="404">
        <v>1</v>
      </c>
      <c r="F303" s="384"/>
      <c r="G303" s="486">
        <v>1161.6500000000001</v>
      </c>
      <c r="H303" s="652">
        <f>IF(G303="","",G303-G303*COMPASS!$U$21)</f>
        <v>1161.6500000000001</v>
      </c>
      <c r="I303" s="303"/>
    </row>
    <row r="304" spans="1:9" ht="16.350000000000001" customHeight="1">
      <c r="A304" s="591" t="s">
        <v>4907</v>
      </c>
      <c r="B304" s="592"/>
      <c r="C304" s="593"/>
      <c r="D304" s="594"/>
      <c r="E304" s="594"/>
      <c r="F304" s="593"/>
      <c r="G304" s="594"/>
      <c r="H304" s="652" t="str">
        <f>IF(G304="","",G304-G304*COMPASS!$U$21)</f>
        <v/>
      </c>
      <c r="I304" s="303"/>
    </row>
    <row r="305" spans="1:9" ht="16.350000000000001" customHeight="1">
      <c r="A305" s="595" t="s">
        <v>7894</v>
      </c>
      <c r="B305" s="599"/>
      <c r="C305" s="598"/>
      <c r="D305" s="598"/>
      <c r="E305" s="598"/>
      <c r="F305" s="598"/>
      <c r="G305" s="598"/>
      <c r="H305" s="652" t="str">
        <f>IF(G305="","",G305-G305*COMPASS!$U$21)</f>
        <v/>
      </c>
      <c r="I305" s="303"/>
    </row>
    <row r="306" spans="1:9" ht="16.350000000000001" customHeight="1">
      <c r="A306" s="352" t="s">
        <v>1510</v>
      </c>
      <c r="B306" s="375" t="s">
        <v>467</v>
      </c>
      <c r="C306" s="297" t="s">
        <v>1511</v>
      </c>
      <c r="D306" s="316" t="s">
        <v>4621</v>
      </c>
      <c r="E306" s="404">
        <v>1</v>
      </c>
      <c r="F306" s="384"/>
      <c r="G306" s="486">
        <v>210.71</v>
      </c>
      <c r="H306" s="652">
        <f>IF(G306="","",G306-G306*COMPASS!$U$21)</f>
        <v>210.71</v>
      </c>
      <c r="I306" s="303"/>
    </row>
    <row r="307" spans="1:9" ht="16.350000000000001" customHeight="1">
      <c r="A307" s="352" t="s">
        <v>1512</v>
      </c>
      <c r="B307" s="375" t="s">
        <v>467</v>
      </c>
      <c r="C307" s="297" t="s">
        <v>1513</v>
      </c>
      <c r="D307" s="316" t="s">
        <v>16506</v>
      </c>
      <c r="E307" s="389">
        <v>1</v>
      </c>
      <c r="F307" s="384"/>
      <c r="G307" s="486">
        <v>50.36</v>
      </c>
      <c r="H307" s="652">
        <f>IF(G307="","",G307-G307*COMPASS!$U$21)</f>
        <v>50.36</v>
      </c>
      <c r="I307" s="303"/>
    </row>
    <row r="308" spans="1:9" ht="16.350000000000001" customHeight="1">
      <c r="A308" s="352" t="s">
        <v>16507</v>
      </c>
      <c r="B308" s="347" t="s">
        <v>216</v>
      </c>
      <c r="C308" s="345" t="s">
        <v>16508</v>
      </c>
      <c r="D308" s="316" t="s">
        <v>16509</v>
      </c>
      <c r="E308" s="404">
        <v>1</v>
      </c>
      <c r="F308" s="384"/>
      <c r="G308" s="486">
        <v>110.29</v>
      </c>
      <c r="H308" s="652">
        <f>IF(G308="","",G308-G308*COMPASS!$U$21)</f>
        <v>110.29</v>
      </c>
      <c r="I308" s="303"/>
    </row>
    <row r="309" spans="1:9" ht="16.350000000000001" customHeight="1">
      <c r="A309" s="352" t="s">
        <v>7895</v>
      </c>
      <c r="B309" s="347" t="s">
        <v>216</v>
      </c>
      <c r="C309" s="345" t="s">
        <v>7896</v>
      </c>
      <c r="D309" s="322" t="s">
        <v>7897</v>
      </c>
      <c r="E309" s="404">
        <v>1</v>
      </c>
      <c r="F309" s="384"/>
      <c r="G309" s="486">
        <v>236.54</v>
      </c>
      <c r="H309" s="652">
        <f>IF(G309="","",G309-G309*COMPASS!$U$21)</f>
        <v>236.54</v>
      </c>
      <c r="I309" s="303"/>
    </row>
    <row r="310" spans="1:9" ht="16.350000000000001" customHeight="1">
      <c r="A310" s="595" t="s">
        <v>7898</v>
      </c>
      <c r="B310" s="599"/>
      <c r="C310" s="598"/>
      <c r="D310" s="598"/>
      <c r="E310" s="598"/>
      <c r="F310" s="600"/>
      <c r="G310" s="600"/>
      <c r="H310" s="652" t="str">
        <f>IF(G310="","",G310-G310*COMPASS!$U$21)</f>
        <v/>
      </c>
      <c r="I310" s="303"/>
    </row>
    <row r="311" spans="1:9" ht="16.350000000000001" customHeight="1">
      <c r="A311" s="352" t="s">
        <v>7899</v>
      </c>
      <c r="B311" s="347" t="s">
        <v>216</v>
      </c>
      <c r="C311" s="345" t="s">
        <v>7900</v>
      </c>
      <c r="D311" s="322" t="s">
        <v>7901</v>
      </c>
      <c r="E311" s="404">
        <v>1</v>
      </c>
      <c r="F311" s="384"/>
      <c r="G311" s="486">
        <v>513.11</v>
      </c>
      <c r="H311" s="652">
        <f>IF(G311="","",G311-G311*COMPASS!$U$21)</f>
        <v>513.11</v>
      </c>
      <c r="I311" s="303"/>
    </row>
    <row r="312" spans="1:9" ht="16.350000000000001" customHeight="1">
      <c r="A312" s="352" t="s">
        <v>7902</v>
      </c>
      <c r="B312" s="347" t="s">
        <v>216</v>
      </c>
      <c r="C312" s="345" t="s">
        <v>7903</v>
      </c>
      <c r="D312" s="322" t="s">
        <v>7904</v>
      </c>
      <c r="E312" s="404">
        <v>1</v>
      </c>
      <c r="F312" s="384"/>
      <c r="G312" s="486">
        <v>578.27</v>
      </c>
      <c r="H312" s="652">
        <f>IF(G312="","",G312-G312*COMPASS!$U$21)</f>
        <v>578.27</v>
      </c>
      <c r="I312" s="303"/>
    </row>
    <row r="313" spans="1:9" ht="16.350000000000001" customHeight="1">
      <c r="A313" s="352" t="s">
        <v>7905</v>
      </c>
      <c r="B313" s="347" t="s">
        <v>216</v>
      </c>
      <c r="C313" s="345" t="s">
        <v>7906</v>
      </c>
      <c r="D313" s="322" t="s">
        <v>7907</v>
      </c>
      <c r="E313" s="404">
        <v>1</v>
      </c>
      <c r="F313" s="384"/>
      <c r="G313" s="486">
        <v>881.82</v>
      </c>
      <c r="H313" s="652">
        <f>IF(G313="","",G313-G313*COMPASS!$U$21)</f>
        <v>881.82</v>
      </c>
      <c r="I313" s="303"/>
    </row>
    <row r="314" spans="1:9" ht="16.350000000000001" customHeight="1">
      <c r="A314" s="352" t="s">
        <v>7908</v>
      </c>
      <c r="B314" s="347" t="s">
        <v>216</v>
      </c>
      <c r="C314" s="345" t="s">
        <v>7909</v>
      </c>
      <c r="D314" s="322" t="s">
        <v>7910</v>
      </c>
      <c r="E314" s="389">
        <v>5</v>
      </c>
      <c r="F314" s="384"/>
      <c r="G314" s="486">
        <v>108.69</v>
      </c>
      <c r="H314" s="652">
        <f>IF(G314="","",G314-G314*COMPASS!$U$21)</f>
        <v>108.69</v>
      </c>
      <c r="I314" s="303"/>
    </row>
    <row r="315" spans="1:9" ht="16.350000000000001" customHeight="1">
      <c r="A315" s="595" t="s">
        <v>4908</v>
      </c>
      <c r="B315" s="599"/>
      <c r="C315" s="598"/>
      <c r="D315" s="598"/>
      <c r="E315" s="598"/>
      <c r="F315" s="598"/>
      <c r="G315" s="598"/>
      <c r="H315" s="652" t="str">
        <f>IF(G315="","",G315-G315*COMPASS!$U$21)</f>
        <v/>
      </c>
      <c r="I315" s="303"/>
    </row>
    <row r="316" spans="1:9" ht="16.350000000000001" customHeight="1">
      <c r="A316" s="352" t="s">
        <v>1514</v>
      </c>
      <c r="B316" s="375" t="s">
        <v>216</v>
      </c>
      <c r="C316" s="297" t="s">
        <v>1515</v>
      </c>
      <c r="D316" s="316" t="s">
        <v>10110</v>
      </c>
      <c r="E316" s="404">
        <v>1</v>
      </c>
      <c r="F316" s="384"/>
      <c r="G316" s="486">
        <v>123.63</v>
      </c>
      <c r="H316" s="652">
        <f>IF(G316="","",G316-G316*COMPASS!$U$21)</f>
        <v>123.63</v>
      </c>
      <c r="I316" s="303"/>
    </row>
    <row r="317" spans="1:9" ht="16.350000000000001" customHeight="1">
      <c r="A317" s="352" t="s">
        <v>1516</v>
      </c>
      <c r="B317" s="375" t="s">
        <v>216</v>
      </c>
      <c r="C317" s="297" t="s">
        <v>1517</v>
      </c>
      <c r="D317" s="316" t="s">
        <v>4909</v>
      </c>
      <c r="E317" s="404">
        <v>5</v>
      </c>
      <c r="F317" s="384"/>
      <c r="G317" s="486">
        <v>164.8</v>
      </c>
      <c r="H317" s="652">
        <f>IF(G317="","",G317-G317*COMPASS!$U$21)</f>
        <v>164.8</v>
      </c>
      <c r="I317" s="303"/>
    </row>
    <row r="318" spans="1:9" ht="16.350000000000001" customHeight="1">
      <c r="A318" s="352" t="s">
        <v>1518</v>
      </c>
      <c r="B318" s="375" t="s">
        <v>216</v>
      </c>
      <c r="C318" s="297" t="s">
        <v>1519</v>
      </c>
      <c r="D318" s="316" t="s">
        <v>4910</v>
      </c>
      <c r="E318" s="389">
        <v>5</v>
      </c>
      <c r="F318" s="384"/>
      <c r="G318" s="486">
        <v>247.2</v>
      </c>
      <c r="H318" s="652">
        <f>IF(G318="","",G318-G318*COMPASS!$U$21)</f>
        <v>247.2</v>
      </c>
      <c r="I318" s="303"/>
    </row>
    <row r="319" spans="1:9" ht="16.350000000000001" customHeight="1">
      <c r="A319" s="352" t="s">
        <v>1520</v>
      </c>
      <c r="B319" s="375" t="s">
        <v>216</v>
      </c>
      <c r="C319" s="297" t="s">
        <v>1521</v>
      </c>
      <c r="D319" s="316" t="s">
        <v>4911</v>
      </c>
      <c r="E319" s="404">
        <v>1</v>
      </c>
      <c r="F319" s="384"/>
      <c r="G319" s="486">
        <v>123.63</v>
      </c>
      <c r="H319" s="652">
        <f>IF(G319="","",G319-G319*COMPASS!$U$21)</f>
        <v>123.63</v>
      </c>
      <c r="I319" s="303"/>
    </row>
    <row r="320" spans="1:9" ht="16.350000000000001" customHeight="1">
      <c r="A320" s="352" t="s">
        <v>1522</v>
      </c>
      <c r="B320" s="375" t="s">
        <v>216</v>
      </c>
      <c r="C320" s="297" t="s">
        <v>1523</v>
      </c>
      <c r="D320" s="316" t="s">
        <v>4912</v>
      </c>
      <c r="E320" s="404">
        <v>1</v>
      </c>
      <c r="F320" s="384"/>
      <c r="G320" s="486">
        <v>98.56</v>
      </c>
      <c r="H320" s="652">
        <f>IF(G320="","",G320-G320*COMPASS!$U$21)</f>
        <v>98.56</v>
      </c>
      <c r="I320" s="303"/>
    </row>
    <row r="321" spans="1:9" ht="16.350000000000001" customHeight="1">
      <c r="A321" s="352" t="s">
        <v>1524</v>
      </c>
      <c r="B321" s="375" t="s">
        <v>216</v>
      </c>
      <c r="C321" s="297" t="s">
        <v>1525</v>
      </c>
      <c r="D321" s="316" t="s">
        <v>4913</v>
      </c>
      <c r="E321" s="404">
        <v>5</v>
      </c>
      <c r="F321" s="384"/>
      <c r="G321" s="486">
        <v>128.6</v>
      </c>
      <c r="H321" s="652">
        <f>IF(G321="","",G321-G321*COMPASS!$U$21)</f>
        <v>128.6</v>
      </c>
      <c r="I321" s="303"/>
    </row>
    <row r="322" spans="1:9" ht="16.350000000000001" customHeight="1">
      <c r="A322" s="352" t="s">
        <v>1526</v>
      </c>
      <c r="B322" s="375" t="s">
        <v>216</v>
      </c>
      <c r="C322" s="297" t="s">
        <v>1527</v>
      </c>
      <c r="D322" s="316" t="s">
        <v>4914</v>
      </c>
      <c r="E322" s="389">
        <v>5</v>
      </c>
      <c r="F322" s="384"/>
      <c r="G322" s="486">
        <v>247.2</v>
      </c>
      <c r="H322" s="652">
        <f>IF(G322="","",G322-G322*COMPASS!$U$21)</f>
        <v>247.2</v>
      </c>
      <c r="I322" s="303"/>
    </row>
    <row r="323" spans="1:9" ht="16.350000000000001" customHeight="1">
      <c r="A323" s="352" t="s">
        <v>1528</v>
      </c>
      <c r="B323" s="375" t="s">
        <v>216</v>
      </c>
      <c r="C323" s="297" t="s">
        <v>1529</v>
      </c>
      <c r="D323" s="316" t="s">
        <v>4915</v>
      </c>
      <c r="E323" s="404">
        <v>1</v>
      </c>
      <c r="F323" s="384"/>
      <c r="G323" s="486">
        <v>96.57</v>
      </c>
      <c r="H323" s="652">
        <f>IF(G323="","",G323-G323*COMPASS!$U$21)</f>
        <v>96.57</v>
      </c>
      <c r="I323" s="303"/>
    </row>
    <row r="324" spans="1:9" ht="16.350000000000001" customHeight="1">
      <c r="A324" s="595" t="s">
        <v>4916</v>
      </c>
      <c r="B324" s="599"/>
      <c r="C324" s="598"/>
      <c r="D324" s="598"/>
      <c r="E324" s="598"/>
      <c r="F324" s="598"/>
      <c r="G324" s="598"/>
      <c r="H324" s="652" t="str">
        <f>IF(G324="","",G324-G324*COMPASS!$U$21)</f>
        <v/>
      </c>
      <c r="I324" s="303"/>
    </row>
    <row r="325" spans="1:9" ht="16.350000000000001" customHeight="1">
      <c r="A325" s="352" t="s">
        <v>1530</v>
      </c>
      <c r="B325" s="375" t="s">
        <v>467</v>
      </c>
      <c r="C325" s="297" t="s">
        <v>1531</v>
      </c>
      <c r="D325" s="316" t="s">
        <v>4917</v>
      </c>
      <c r="E325" s="389">
        <v>1</v>
      </c>
      <c r="F325" s="384"/>
      <c r="G325" s="486">
        <v>181.09</v>
      </c>
      <c r="H325" s="652">
        <f>IF(G325="","",G325-G325*COMPASS!$U$21)</f>
        <v>181.09</v>
      </c>
      <c r="I325" s="303"/>
    </row>
    <row r="326" spans="1:9" ht="16.350000000000001" customHeight="1">
      <c r="A326" s="352" t="s">
        <v>1532</v>
      </c>
      <c r="B326" s="375" t="s">
        <v>216</v>
      </c>
      <c r="C326" s="297" t="s">
        <v>1533</v>
      </c>
      <c r="D326" s="316" t="s">
        <v>4918</v>
      </c>
      <c r="E326" s="404">
        <v>1</v>
      </c>
      <c r="F326" s="384"/>
      <c r="G326" s="486">
        <v>241.46</v>
      </c>
      <c r="H326" s="652">
        <f>IF(G326="","",G326-G326*COMPASS!$U$21)</f>
        <v>241.46</v>
      </c>
      <c r="I326" s="303"/>
    </row>
    <row r="327" spans="1:9" ht="16.350000000000001" customHeight="1">
      <c r="A327" s="352" t="s">
        <v>1534</v>
      </c>
      <c r="B327" s="375" t="s">
        <v>467</v>
      </c>
      <c r="C327" s="297" t="s">
        <v>1535</v>
      </c>
      <c r="D327" s="316" t="s">
        <v>4919</v>
      </c>
      <c r="E327" s="389">
        <v>1</v>
      </c>
      <c r="F327" s="384"/>
      <c r="G327" s="486">
        <v>344.12</v>
      </c>
      <c r="H327" s="652">
        <f>IF(G327="","",G327-G327*COMPASS!$U$21)</f>
        <v>344.12</v>
      </c>
      <c r="I327" s="303"/>
    </row>
    <row r="328" spans="1:9" ht="16.350000000000001" customHeight="1">
      <c r="A328" s="352" t="s">
        <v>1536</v>
      </c>
      <c r="B328" s="375" t="s">
        <v>216</v>
      </c>
      <c r="C328" s="297" t="s">
        <v>1537</v>
      </c>
      <c r="D328" s="316" t="s">
        <v>4920</v>
      </c>
      <c r="E328" s="404">
        <v>1</v>
      </c>
      <c r="F328" s="384"/>
      <c r="G328" s="486">
        <v>220.41</v>
      </c>
      <c r="H328" s="652">
        <f>IF(G328="","",G328-G328*COMPASS!$U$21)</f>
        <v>220.41</v>
      </c>
      <c r="I328" s="303"/>
    </row>
    <row r="329" spans="1:9" ht="16.350000000000001" customHeight="1">
      <c r="A329" s="352" t="s">
        <v>1538</v>
      </c>
      <c r="B329" s="375" t="s">
        <v>467</v>
      </c>
      <c r="C329" s="297" t="s">
        <v>1539</v>
      </c>
      <c r="D329" s="316" t="s">
        <v>4921</v>
      </c>
      <c r="E329" s="389">
        <v>1</v>
      </c>
      <c r="F329" s="384"/>
      <c r="G329" s="486">
        <v>181.09</v>
      </c>
      <c r="H329" s="652">
        <f>IF(G329="","",G329-G329*COMPASS!$U$21)</f>
        <v>181.09</v>
      </c>
      <c r="I329" s="303"/>
    </row>
    <row r="330" spans="1:9" ht="16.350000000000001" customHeight="1">
      <c r="A330" s="352" t="s">
        <v>1540</v>
      </c>
      <c r="B330" s="375" t="s">
        <v>216</v>
      </c>
      <c r="C330" s="297" t="s">
        <v>1541</v>
      </c>
      <c r="D330" s="316" t="s">
        <v>4922</v>
      </c>
      <c r="E330" s="404">
        <v>10</v>
      </c>
      <c r="F330" s="384"/>
      <c r="G330" s="486">
        <v>241.46</v>
      </c>
      <c r="H330" s="652">
        <f>IF(G330="","",G330-G330*COMPASS!$U$21)</f>
        <v>241.46</v>
      </c>
      <c r="I330" s="303"/>
    </row>
    <row r="331" spans="1:9" ht="16.350000000000001" customHeight="1">
      <c r="A331" s="352" t="s">
        <v>1542</v>
      </c>
      <c r="B331" s="375" t="s">
        <v>216</v>
      </c>
      <c r="C331" s="297" t="s">
        <v>1543</v>
      </c>
      <c r="D331" s="316" t="s">
        <v>4923</v>
      </c>
      <c r="E331" s="404">
        <v>10</v>
      </c>
      <c r="F331" s="384"/>
      <c r="G331" s="486">
        <v>344.12</v>
      </c>
      <c r="H331" s="652">
        <f>IF(G331="","",G331-G331*COMPASS!$U$21)</f>
        <v>344.12</v>
      </c>
      <c r="I331" s="303"/>
    </row>
    <row r="332" spans="1:9" ht="16.350000000000001" customHeight="1">
      <c r="A332" s="352" t="s">
        <v>1544</v>
      </c>
      <c r="B332" s="375" t="s">
        <v>216</v>
      </c>
      <c r="C332" s="297" t="s">
        <v>1545</v>
      </c>
      <c r="D332" s="316" t="s">
        <v>4924</v>
      </c>
      <c r="E332" s="404">
        <v>1</v>
      </c>
      <c r="F332" s="384"/>
      <c r="G332" s="486">
        <v>220.41</v>
      </c>
      <c r="H332" s="652">
        <f>IF(G332="","",G332-G332*COMPASS!$U$21)</f>
        <v>220.41</v>
      </c>
      <c r="I332" s="303"/>
    </row>
    <row r="333" spans="1:9" ht="16.350000000000001" customHeight="1">
      <c r="A333" s="352" t="s">
        <v>1546</v>
      </c>
      <c r="B333" s="375" t="s">
        <v>216</v>
      </c>
      <c r="C333" s="297" t="s">
        <v>1547</v>
      </c>
      <c r="D333" s="361" t="s">
        <v>4622</v>
      </c>
      <c r="E333" s="405">
        <v>1</v>
      </c>
      <c r="F333" s="1252"/>
      <c r="G333" s="486">
        <v>16</v>
      </c>
      <c r="H333" s="652">
        <f>IF(G333="","",G333-G333*COMPASS!$U$21)</f>
        <v>16</v>
      </c>
      <c r="I333" s="303"/>
    </row>
    <row r="334" spans="1:9" ht="16.350000000000001" customHeight="1">
      <c r="A334" s="352" t="s">
        <v>1548</v>
      </c>
      <c r="B334" s="375" t="s">
        <v>467</v>
      </c>
      <c r="C334" s="297" t="s">
        <v>1549</v>
      </c>
      <c r="D334" s="361" t="s">
        <v>4623</v>
      </c>
      <c r="E334" s="405">
        <v>1</v>
      </c>
      <c r="F334" s="1252"/>
      <c r="G334" s="486">
        <v>8.4700000000000006</v>
      </c>
      <c r="H334" s="652">
        <f>IF(G334="","",G334-G334*COMPASS!$U$21)</f>
        <v>8.4700000000000006</v>
      </c>
      <c r="I334" s="303"/>
    </row>
    <row r="335" spans="1:9" ht="16.350000000000001" customHeight="1">
      <c r="A335" s="595" t="s">
        <v>4925</v>
      </c>
      <c r="B335" s="1253"/>
      <c r="C335" s="1254"/>
      <c r="D335" s="598" t="s">
        <v>15567</v>
      </c>
      <c r="E335" s="1255"/>
      <c r="F335" s="598"/>
      <c r="G335" s="598"/>
      <c r="H335" s="652" t="str">
        <f>IF(G335="","",G335-G335*COMPASS!$U$21)</f>
        <v/>
      </c>
      <c r="I335" s="303"/>
    </row>
    <row r="336" spans="1:9" ht="16.350000000000001" customHeight="1">
      <c r="A336" s="390" t="s">
        <v>5054</v>
      </c>
      <c r="B336" s="347" t="s">
        <v>216</v>
      </c>
      <c r="C336" s="345" t="s">
        <v>4931</v>
      </c>
      <c r="D336" s="316" t="s">
        <v>4926</v>
      </c>
      <c r="E336" s="404">
        <v>1</v>
      </c>
      <c r="F336" s="384"/>
      <c r="G336" s="486">
        <v>232.88</v>
      </c>
      <c r="H336" s="652">
        <f>IF(G336="","",G336-G336*COMPASS!$U$21)</f>
        <v>232.88</v>
      </c>
      <c r="I336" s="303"/>
    </row>
    <row r="337" spans="1:9" ht="16.350000000000001" customHeight="1">
      <c r="A337" s="390" t="s">
        <v>5055</v>
      </c>
      <c r="B337" s="347" t="s">
        <v>216</v>
      </c>
      <c r="C337" s="345" t="s">
        <v>4932</v>
      </c>
      <c r="D337" s="316" t="s">
        <v>4927</v>
      </c>
      <c r="E337" s="404">
        <v>1</v>
      </c>
      <c r="F337" s="384"/>
      <c r="G337" s="486">
        <v>342.33</v>
      </c>
      <c r="H337" s="652">
        <f>IF(G337="","",G337-G337*COMPASS!$U$21)</f>
        <v>342.33</v>
      </c>
      <c r="I337" s="303"/>
    </row>
    <row r="338" spans="1:9" ht="16.350000000000001" customHeight="1">
      <c r="A338" s="390" t="s">
        <v>5056</v>
      </c>
      <c r="B338" s="347" t="s">
        <v>216</v>
      </c>
      <c r="C338" s="345" t="s">
        <v>4933</v>
      </c>
      <c r="D338" s="316" t="s">
        <v>4928</v>
      </c>
      <c r="E338" s="404">
        <v>1</v>
      </c>
      <c r="F338" s="384"/>
      <c r="G338" s="486">
        <v>499.4</v>
      </c>
      <c r="H338" s="652">
        <f>IF(G338="","",G338-G338*COMPASS!$U$21)</f>
        <v>499.4</v>
      </c>
      <c r="I338" s="303"/>
    </row>
    <row r="339" spans="1:9" ht="16.350000000000001" customHeight="1">
      <c r="A339" s="390" t="s">
        <v>5057</v>
      </c>
      <c r="B339" s="347" t="s">
        <v>467</v>
      </c>
      <c r="C339" s="345" t="s">
        <v>4934</v>
      </c>
      <c r="D339" s="316" t="s">
        <v>4929</v>
      </c>
      <c r="E339" s="404">
        <v>1</v>
      </c>
      <c r="F339" s="384"/>
      <c r="G339" s="486">
        <v>342.33</v>
      </c>
      <c r="H339" s="652">
        <f>IF(G339="","",G339-G339*COMPASS!$U$21)</f>
        <v>342.33</v>
      </c>
      <c r="I339" s="303"/>
    </row>
    <row r="340" spans="1:9" ht="16.350000000000001" customHeight="1">
      <c r="A340" s="390" t="s">
        <v>5058</v>
      </c>
      <c r="B340" s="347" t="s">
        <v>467</v>
      </c>
      <c r="C340" s="345" t="s">
        <v>4935</v>
      </c>
      <c r="D340" s="316" t="s">
        <v>4930</v>
      </c>
      <c r="E340" s="404">
        <v>1</v>
      </c>
      <c r="F340" s="384"/>
      <c r="G340" s="486">
        <v>442.47</v>
      </c>
      <c r="H340" s="652">
        <f>IF(G340="","",G340-G340*COMPASS!$U$21)</f>
        <v>442.47</v>
      </c>
      <c r="I340" s="303"/>
    </row>
    <row r="341" spans="1:9" ht="16.350000000000001" customHeight="1">
      <c r="A341" s="390" t="s">
        <v>1550</v>
      </c>
      <c r="B341" s="347" t="s">
        <v>216</v>
      </c>
      <c r="C341" s="345" t="s">
        <v>1551</v>
      </c>
      <c r="D341" s="316" t="s">
        <v>4936</v>
      </c>
      <c r="E341" s="404">
        <v>1</v>
      </c>
      <c r="F341" s="384"/>
      <c r="G341" s="486">
        <v>232.88</v>
      </c>
      <c r="H341" s="652">
        <f>IF(G341="","",G341-G341*COMPASS!$U$21)</f>
        <v>232.88</v>
      </c>
      <c r="I341" s="303"/>
    </row>
    <row r="342" spans="1:9" ht="16.350000000000001" customHeight="1">
      <c r="A342" s="390" t="s">
        <v>1552</v>
      </c>
      <c r="B342" s="347" t="s">
        <v>216</v>
      </c>
      <c r="C342" s="345" t="s">
        <v>1553</v>
      </c>
      <c r="D342" s="316" t="s">
        <v>15568</v>
      </c>
      <c r="E342" s="404">
        <v>1</v>
      </c>
      <c r="F342" s="384"/>
      <c r="G342" s="486">
        <v>342.33</v>
      </c>
      <c r="H342" s="652">
        <f>IF(G342="","",G342-G342*COMPASS!$U$21)</f>
        <v>342.33</v>
      </c>
      <c r="I342" s="303"/>
    </row>
    <row r="343" spans="1:9" ht="16.350000000000001" customHeight="1">
      <c r="A343" s="390" t="s">
        <v>5059</v>
      </c>
      <c r="B343" s="347" t="s">
        <v>216</v>
      </c>
      <c r="C343" s="345" t="s">
        <v>4937</v>
      </c>
      <c r="D343" s="316" t="s">
        <v>15569</v>
      </c>
      <c r="E343" s="404">
        <v>1</v>
      </c>
      <c r="F343" s="384"/>
      <c r="G343" s="486">
        <v>514.38</v>
      </c>
      <c r="H343" s="652">
        <f>IF(G343="","",G343-G343*COMPASS!$U$21)</f>
        <v>514.38</v>
      </c>
      <c r="I343" s="303"/>
    </row>
    <row r="344" spans="1:9" ht="16.350000000000001" customHeight="1">
      <c r="A344" s="390" t="s">
        <v>4624</v>
      </c>
      <c r="B344" s="347" t="s">
        <v>216</v>
      </c>
      <c r="C344" s="345" t="s">
        <v>4625</v>
      </c>
      <c r="D344" s="316" t="s">
        <v>15570</v>
      </c>
      <c r="E344" s="404">
        <v>1</v>
      </c>
      <c r="F344" s="384"/>
      <c r="G344" s="486">
        <v>342.33</v>
      </c>
      <c r="H344" s="652">
        <f>IF(G344="","",G344-G344*COMPASS!$U$21)</f>
        <v>342.33</v>
      </c>
      <c r="I344" s="303"/>
    </row>
    <row r="345" spans="1:9" ht="16.350000000000001" customHeight="1">
      <c r="A345" s="390" t="s">
        <v>4626</v>
      </c>
      <c r="B345" s="347" t="s">
        <v>216</v>
      </c>
      <c r="C345" s="345" t="s">
        <v>4627</v>
      </c>
      <c r="D345" s="316" t="s">
        <v>15571</v>
      </c>
      <c r="E345" s="404">
        <v>1</v>
      </c>
      <c r="F345" s="384"/>
      <c r="G345" s="486">
        <v>442.47</v>
      </c>
      <c r="H345" s="652">
        <f>IF(G345="","",G345-G345*COMPASS!$U$21)</f>
        <v>442.47</v>
      </c>
      <c r="I345" s="303"/>
    </row>
    <row r="346" spans="1:9" ht="16.350000000000001" customHeight="1">
      <c r="A346" s="352" t="s">
        <v>4841</v>
      </c>
      <c r="B346" s="375" t="s">
        <v>467</v>
      </c>
      <c r="C346" s="345" t="s">
        <v>4842</v>
      </c>
      <c r="D346" s="322" t="s">
        <v>4843</v>
      </c>
      <c r="E346" s="405">
        <v>1</v>
      </c>
      <c r="F346" s="1252"/>
      <c r="G346" s="486">
        <v>10.24</v>
      </c>
      <c r="H346" s="652">
        <f>IF(G346="","",G346-G346*COMPASS!$U$21)</f>
        <v>10.24</v>
      </c>
      <c r="I346" s="303"/>
    </row>
    <row r="347" spans="1:9" ht="16.350000000000001" customHeight="1">
      <c r="A347" s="591" t="s">
        <v>4628</v>
      </c>
      <c r="B347" s="592"/>
      <c r="C347" s="593"/>
      <c r="D347" s="594"/>
      <c r="E347" s="1256"/>
      <c r="F347" s="593"/>
      <c r="G347" s="594"/>
      <c r="H347" s="652" t="str">
        <f>IF(G347="","",G347-G347*COMPASS!$U$21)</f>
        <v/>
      </c>
      <c r="I347" s="303"/>
    </row>
    <row r="348" spans="1:9" ht="16.350000000000001" customHeight="1">
      <c r="A348" s="595" t="s">
        <v>4629</v>
      </c>
      <c r="B348" s="599"/>
      <c r="C348" s="598"/>
      <c r="D348" s="598"/>
      <c r="E348" s="598"/>
      <c r="F348" s="598"/>
      <c r="G348" s="598"/>
      <c r="H348" s="652" t="str">
        <f>IF(G348="","",G348-G348*COMPASS!$U$21)</f>
        <v/>
      </c>
      <c r="I348" s="303"/>
    </row>
    <row r="349" spans="1:9" ht="16.350000000000001" customHeight="1">
      <c r="A349" s="352" t="s">
        <v>4938</v>
      </c>
      <c r="B349" s="375" t="s">
        <v>216</v>
      </c>
      <c r="C349" s="345" t="s">
        <v>4630</v>
      </c>
      <c r="D349" s="322" t="s">
        <v>4939</v>
      </c>
      <c r="E349" s="404">
        <v>10</v>
      </c>
      <c r="F349" s="384"/>
      <c r="G349" s="486">
        <v>63.91</v>
      </c>
      <c r="H349" s="652">
        <f>IF(G349="","",G349-G349*COMPASS!$U$21)</f>
        <v>63.91</v>
      </c>
      <c r="I349" s="303"/>
    </row>
    <row r="350" spans="1:9" ht="16.350000000000001" customHeight="1">
      <c r="A350" s="352" t="s">
        <v>4940</v>
      </c>
      <c r="B350" s="375" t="s">
        <v>216</v>
      </c>
      <c r="C350" s="345" t="s">
        <v>4631</v>
      </c>
      <c r="D350" s="322" t="s">
        <v>4941</v>
      </c>
      <c r="E350" s="404">
        <v>10</v>
      </c>
      <c r="F350" s="384"/>
      <c r="G350" s="486">
        <v>64.86</v>
      </c>
      <c r="H350" s="652">
        <f>IF(G350="","",G350-G350*COMPASS!$U$21)</f>
        <v>64.86</v>
      </c>
      <c r="I350" s="303"/>
    </row>
    <row r="351" spans="1:9" ht="16.350000000000001" customHeight="1">
      <c r="A351" s="352" t="s">
        <v>4942</v>
      </c>
      <c r="B351" s="375" t="s">
        <v>216</v>
      </c>
      <c r="C351" s="345" t="s">
        <v>4632</v>
      </c>
      <c r="D351" s="322" t="s">
        <v>4943</v>
      </c>
      <c r="E351" s="404">
        <v>10</v>
      </c>
      <c r="F351" s="384"/>
      <c r="G351" s="486">
        <v>65.790000000000006</v>
      </c>
      <c r="H351" s="652">
        <f>IF(G351="","",G351-G351*COMPASS!$U$21)</f>
        <v>65.790000000000006</v>
      </c>
      <c r="I351" s="303"/>
    </row>
    <row r="352" spans="1:9" ht="16.350000000000001" customHeight="1">
      <c r="A352" s="352" t="s">
        <v>4944</v>
      </c>
      <c r="B352" s="375" t="s">
        <v>216</v>
      </c>
      <c r="C352" s="345" t="s">
        <v>4633</v>
      </c>
      <c r="D352" s="322" t="s">
        <v>4945</v>
      </c>
      <c r="E352" s="404">
        <v>10</v>
      </c>
      <c r="F352" s="384"/>
      <c r="G352" s="486">
        <v>63.91</v>
      </c>
      <c r="H352" s="652">
        <f>IF(G352="","",G352-G352*COMPASS!$U$21)</f>
        <v>63.91</v>
      </c>
      <c r="I352" s="303"/>
    </row>
    <row r="353" spans="1:9" ht="16.350000000000001" customHeight="1">
      <c r="A353" s="352" t="s">
        <v>4946</v>
      </c>
      <c r="B353" s="375" t="s">
        <v>216</v>
      </c>
      <c r="C353" s="345" t="s">
        <v>4634</v>
      </c>
      <c r="D353" s="322" t="s">
        <v>4947</v>
      </c>
      <c r="E353" s="404">
        <v>10</v>
      </c>
      <c r="F353" s="384"/>
      <c r="G353" s="486">
        <v>64.86</v>
      </c>
      <c r="H353" s="652">
        <f>IF(G353="","",G353-G353*COMPASS!$U$21)</f>
        <v>64.86</v>
      </c>
      <c r="I353" s="303"/>
    </row>
    <row r="354" spans="1:9" ht="16.350000000000001" customHeight="1">
      <c r="A354" s="352" t="s">
        <v>4948</v>
      </c>
      <c r="B354" s="375" t="s">
        <v>216</v>
      </c>
      <c r="C354" s="345" t="s">
        <v>4635</v>
      </c>
      <c r="D354" s="322" t="s">
        <v>4949</v>
      </c>
      <c r="E354" s="404">
        <v>10</v>
      </c>
      <c r="F354" s="384"/>
      <c r="G354" s="486">
        <v>65.790000000000006</v>
      </c>
      <c r="H354" s="652">
        <f>IF(G354="","",G354-G354*COMPASS!$U$21)</f>
        <v>65.790000000000006</v>
      </c>
      <c r="I354" s="303"/>
    </row>
    <row r="355" spans="1:9" ht="16.350000000000001" customHeight="1">
      <c r="A355" s="352" t="s">
        <v>4636</v>
      </c>
      <c r="B355" s="375" t="s">
        <v>216</v>
      </c>
      <c r="C355" s="345" t="s">
        <v>4637</v>
      </c>
      <c r="D355" s="322" t="s">
        <v>4950</v>
      </c>
      <c r="E355" s="404">
        <v>10</v>
      </c>
      <c r="F355" s="384"/>
      <c r="G355" s="486">
        <v>63.91</v>
      </c>
      <c r="H355" s="652">
        <f>IF(G355="","",G355-G355*COMPASS!$U$21)</f>
        <v>63.91</v>
      </c>
      <c r="I355" s="303"/>
    </row>
    <row r="356" spans="1:9" ht="16.350000000000001" customHeight="1">
      <c r="A356" s="352" t="s">
        <v>4638</v>
      </c>
      <c r="B356" s="375" t="s">
        <v>216</v>
      </c>
      <c r="C356" s="345" t="s">
        <v>4639</v>
      </c>
      <c r="D356" s="322" t="s">
        <v>4951</v>
      </c>
      <c r="E356" s="404">
        <v>10</v>
      </c>
      <c r="F356" s="384"/>
      <c r="G356" s="486">
        <v>64.86</v>
      </c>
      <c r="H356" s="652">
        <f>IF(G356="","",G356-G356*COMPASS!$U$21)</f>
        <v>64.86</v>
      </c>
      <c r="I356" s="303"/>
    </row>
    <row r="357" spans="1:9" ht="16.350000000000001" customHeight="1">
      <c r="A357" s="352" t="s">
        <v>4640</v>
      </c>
      <c r="B357" s="375" t="s">
        <v>216</v>
      </c>
      <c r="C357" s="345" t="s">
        <v>4641</v>
      </c>
      <c r="D357" s="322" t="s">
        <v>4952</v>
      </c>
      <c r="E357" s="404">
        <v>10</v>
      </c>
      <c r="F357" s="384"/>
      <c r="G357" s="486">
        <v>65.790000000000006</v>
      </c>
      <c r="H357" s="652">
        <f>IF(G357="","",G357-G357*COMPASS!$U$21)</f>
        <v>65.790000000000006</v>
      </c>
      <c r="I357" s="303"/>
    </row>
    <row r="358" spans="1:9" ht="16.350000000000001" customHeight="1">
      <c r="A358" s="595" t="s">
        <v>4642</v>
      </c>
      <c r="B358" s="599"/>
      <c r="C358" s="598"/>
      <c r="D358" s="598"/>
      <c r="E358" s="598"/>
      <c r="F358" s="598"/>
      <c r="G358" s="598"/>
      <c r="H358" s="652" t="str">
        <f>IF(G358="","",G358-G358*COMPASS!$U$21)</f>
        <v/>
      </c>
      <c r="I358" s="303"/>
    </row>
    <row r="359" spans="1:9" ht="16.350000000000001" customHeight="1">
      <c r="A359" s="352" t="s">
        <v>4643</v>
      </c>
      <c r="B359" s="375" t="s">
        <v>216</v>
      </c>
      <c r="C359" s="345" t="s">
        <v>4644</v>
      </c>
      <c r="D359" s="322" t="s">
        <v>4953</v>
      </c>
      <c r="E359" s="404">
        <v>10</v>
      </c>
      <c r="F359" s="384"/>
      <c r="G359" s="486">
        <v>61.81</v>
      </c>
      <c r="H359" s="652">
        <f>IF(G359="","",G359-G359*COMPASS!$U$21)</f>
        <v>61.81</v>
      </c>
      <c r="I359" s="303"/>
    </row>
    <row r="360" spans="1:9" ht="16.350000000000001" customHeight="1">
      <c r="A360" s="352" t="s">
        <v>4645</v>
      </c>
      <c r="B360" s="375" t="s">
        <v>216</v>
      </c>
      <c r="C360" s="345" t="s">
        <v>4646</v>
      </c>
      <c r="D360" s="322" t="s">
        <v>4954</v>
      </c>
      <c r="E360" s="404">
        <v>10</v>
      </c>
      <c r="F360" s="384"/>
      <c r="G360" s="486">
        <v>64.3</v>
      </c>
      <c r="H360" s="652">
        <f>IF(G360="","",G360-G360*COMPASS!$U$21)</f>
        <v>64.3</v>
      </c>
      <c r="I360" s="303"/>
    </row>
    <row r="361" spans="1:9" ht="16.350000000000001" customHeight="1">
      <c r="A361" s="352" t="s">
        <v>4647</v>
      </c>
      <c r="B361" s="375" t="s">
        <v>216</v>
      </c>
      <c r="C361" s="345" t="s">
        <v>4648</v>
      </c>
      <c r="D361" s="322" t="s">
        <v>4955</v>
      </c>
      <c r="E361" s="404">
        <v>10</v>
      </c>
      <c r="F361" s="384"/>
      <c r="G361" s="486">
        <v>66.78</v>
      </c>
      <c r="H361" s="652">
        <f>IF(G361="","",G361-G361*COMPASS!$U$21)</f>
        <v>66.78</v>
      </c>
      <c r="I361" s="303"/>
    </row>
    <row r="362" spans="1:9" ht="16.350000000000001" customHeight="1">
      <c r="A362" s="352" t="s">
        <v>4649</v>
      </c>
      <c r="B362" s="375" t="s">
        <v>216</v>
      </c>
      <c r="C362" s="345" t="s">
        <v>4650</v>
      </c>
      <c r="D362" s="322" t="s">
        <v>4956</v>
      </c>
      <c r="E362" s="404">
        <v>10</v>
      </c>
      <c r="F362" s="384"/>
      <c r="G362" s="486">
        <v>61.81</v>
      </c>
      <c r="H362" s="652">
        <f>IF(G362="","",G362-G362*COMPASS!$U$21)</f>
        <v>61.81</v>
      </c>
      <c r="I362" s="303"/>
    </row>
    <row r="363" spans="1:9" ht="16.350000000000001" customHeight="1">
      <c r="A363" s="352" t="s">
        <v>4651</v>
      </c>
      <c r="B363" s="375" t="s">
        <v>216</v>
      </c>
      <c r="C363" s="345" t="s">
        <v>4652</v>
      </c>
      <c r="D363" s="322" t="s">
        <v>4957</v>
      </c>
      <c r="E363" s="404">
        <v>10</v>
      </c>
      <c r="F363" s="384"/>
      <c r="G363" s="486">
        <v>64.3</v>
      </c>
      <c r="H363" s="652">
        <f>IF(G363="","",G363-G363*COMPASS!$U$21)</f>
        <v>64.3</v>
      </c>
      <c r="I363" s="303"/>
    </row>
    <row r="364" spans="1:9" ht="16.350000000000001" customHeight="1">
      <c r="A364" s="352" t="s">
        <v>4653</v>
      </c>
      <c r="B364" s="375" t="s">
        <v>216</v>
      </c>
      <c r="C364" s="345" t="s">
        <v>4654</v>
      </c>
      <c r="D364" s="322" t="s">
        <v>4958</v>
      </c>
      <c r="E364" s="404">
        <v>10</v>
      </c>
      <c r="F364" s="384"/>
      <c r="G364" s="486">
        <v>66.78</v>
      </c>
      <c r="H364" s="652">
        <f>IF(G364="","",G364-G364*COMPASS!$U$21)</f>
        <v>66.78</v>
      </c>
      <c r="I364" s="303"/>
    </row>
    <row r="365" spans="1:9" ht="16.350000000000001" customHeight="1">
      <c r="A365" s="352" t="s">
        <v>4959</v>
      </c>
      <c r="B365" s="375" t="s">
        <v>216</v>
      </c>
      <c r="C365" s="345" t="s">
        <v>4655</v>
      </c>
      <c r="D365" s="322" t="s">
        <v>4960</v>
      </c>
      <c r="E365" s="404">
        <v>10</v>
      </c>
      <c r="F365" s="384"/>
      <c r="G365" s="486">
        <v>61.81</v>
      </c>
      <c r="H365" s="652">
        <f>IF(G365="","",G365-G365*COMPASS!$U$21)</f>
        <v>61.81</v>
      </c>
      <c r="I365" s="303"/>
    </row>
    <row r="366" spans="1:9" ht="16.350000000000001" customHeight="1">
      <c r="A366" s="352" t="s">
        <v>4961</v>
      </c>
      <c r="B366" s="375" t="s">
        <v>216</v>
      </c>
      <c r="C366" s="345" t="s">
        <v>4656</v>
      </c>
      <c r="D366" s="322" t="s">
        <v>4962</v>
      </c>
      <c r="E366" s="404">
        <v>10</v>
      </c>
      <c r="F366" s="384"/>
      <c r="G366" s="486">
        <v>64.3</v>
      </c>
      <c r="H366" s="652">
        <f>IF(G366="","",G366-G366*COMPASS!$U$21)</f>
        <v>64.3</v>
      </c>
      <c r="I366" s="303"/>
    </row>
    <row r="367" spans="1:9" ht="16.350000000000001" customHeight="1">
      <c r="A367" s="352" t="s">
        <v>4963</v>
      </c>
      <c r="B367" s="375" t="s">
        <v>216</v>
      </c>
      <c r="C367" s="345" t="s">
        <v>4657</v>
      </c>
      <c r="D367" s="322" t="s">
        <v>4964</v>
      </c>
      <c r="E367" s="404">
        <v>10</v>
      </c>
      <c r="F367" s="384"/>
      <c r="G367" s="486">
        <v>66.78</v>
      </c>
      <c r="H367" s="652">
        <f>IF(G367="","",G367-G367*COMPASS!$U$21)</f>
        <v>66.78</v>
      </c>
      <c r="I367" s="303"/>
    </row>
    <row r="368" spans="1:9" ht="16.350000000000001" customHeight="1">
      <c r="A368" s="595" t="s">
        <v>4658</v>
      </c>
      <c r="B368" s="599"/>
      <c r="C368" s="598"/>
      <c r="D368" s="598"/>
      <c r="E368" s="598"/>
      <c r="F368" s="598"/>
      <c r="G368" s="598"/>
      <c r="H368" s="652" t="str">
        <f>IF(G368="","",G368-G368*COMPASS!$U$21)</f>
        <v/>
      </c>
      <c r="I368" s="303"/>
    </row>
    <row r="369" spans="1:9" ht="16.350000000000001" customHeight="1">
      <c r="A369" s="352" t="s">
        <v>4659</v>
      </c>
      <c r="B369" s="375" t="s">
        <v>216</v>
      </c>
      <c r="C369" s="345" t="s">
        <v>4660</v>
      </c>
      <c r="D369" s="322" t="s">
        <v>4965</v>
      </c>
      <c r="E369" s="404">
        <v>10</v>
      </c>
      <c r="F369" s="384"/>
      <c r="G369" s="486">
        <v>58.97</v>
      </c>
      <c r="H369" s="652">
        <f>IF(G369="","",G369-G369*COMPASS!$U$21)</f>
        <v>58.97</v>
      </c>
      <c r="I369" s="303"/>
    </row>
    <row r="370" spans="1:9" ht="16.350000000000001" customHeight="1">
      <c r="A370" s="352" t="s">
        <v>4661</v>
      </c>
      <c r="B370" s="375" t="s">
        <v>216</v>
      </c>
      <c r="C370" s="345" t="s">
        <v>4662</v>
      </c>
      <c r="D370" s="322" t="s">
        <v>4966</v>
      </c>
      <c r="E370" s="404">
        <v>10</v>
      </c>
      <c r="F370" s="384"/>
      <c r="G370" s="486">
        <v>62.46</v>
      </c>
      <c r="H370" s="652">
        <f>IF(G370="","",G370-G370*COMPASS!$U$21)</f>
        <v>62.46</v>
      </c>
      <c r="I370" s="303"/>
    </row>
    <row r="371" spans="1:9" ht="16.350000000000001" customHeight="1">
      <c r="A371" s="352" t="s">
        <v>4663</v>
      </c>
      <c r="B371" s="375" t="s">
        <v>216</v>
      </c>
      <c r="C371" s="345" t="s">
        <v>4664</v>
      </c>
      <c r="D371" s="322" t="s">
        <v>4967</v>
      </c>
      <c r="E371" s="404">
        <v>10</v>
      </c>
      <c r="F371" s="384"/>
      <c r="G371" s="486">
        <v>65.959999999999994</v>
      </c>
      <c r="H371" s="652">
        <f>IF(G371="","",G371-G371*COMPASS!$U$21)</f>
        <v>65.959999999999994</v>
      </c>
      <c r="I371" s="303"/>
    </row>
    <row r="372" spans="1:9" ht="16.350000000000001" customHeight="1">
      <c r="A372" s="352" t="s">
        <v>4665</v>
      </c>
      <c r="B372" s="375" t="s">
        <v>216</v>
      </c>
      <c r="C372" s="345" t="s">
        <v>4666</v>
      </c>
      <c r="D372" s="322" t="s">
        <v>4968</v>
      </c>
      <c r="E372" s="404">
        <v>10</v>
      </c>
      <c r="F372" s="384"/>
      <c r="G372" s="486">
        <v>58.97</v>
      </c>
      <c r="H372" s="652">
        <f>IF(G372="","",G372-G372*COMPASS!$U$21)</f>
        <v>58.97</v>
      </c>
      <c r="I372" s="303"/>
    </row>
    <row r="373" spans="1:9" ht="16.350000000000001" customHeight="1">
      <c r="A373" s="352" t="s">
        <v>4667</v>
      </c>
      <c r="B373" s="375" t="s">
        <v>216</v>
      </c>
      <c r="C373" s="345" t="s">
        <v>4668</v>
      </c>
      <c r="D373" s="322" t="s">
        <v>4969</v>
      </c>
      <c r="E373" s="404">
        <v>10</v>
      </c>
      <c r="F373" s="384"/>
      <c r="G373" s="486">
        <v>62.46</v>
      </c>
      <c r="H373" s="652">
        <f>IF(G373="","",G373-G373*COMPASS!$U$21)</f>
        <v>62.46</v>
      </c>
      <c r="I373" s="303"/>
    </row>
    <row r="374" spans="1:9" ht="16.350000000000001" customHeight="1">
      <c r="A374" s="352" t="s">
        <v>4669</v>
      </c>
      <c r="B374" s="375" t="s">
        <v>216</v>
      </c>
      <c r="C374" s="345" t="s">
        <v>4670</v>
      </c>
      <c r="D374" s="322" t="s">
        <v>4970</v>
      </c>
      <c r="E374" s="404">
        <v>10</v>
      </c>
      <c r="F374" s="384"/>
      <c r="G374" s="486">
        <v>65.959999999999994</v>
      </c>
      <c r="H374" s="652">
        <f>IF(G374="","",G374-G374*COMPASS!$U$21)</f>
        <v>65.959999999999994</v>
      </c>
      <c r="I374" s="303"/>
    </row>
    <row r="375" spans="1:9" ht="16.350000000000001" customHeight="1">
      <c r="A375" s="352" t="s">
        <v>6979</v>
      </c>
      <c r="B375" s="375" t="s">
        <v>216</v>
      </c>
      <c r="C375" s="345" t="s">
        <v>4671</v>
      </c>
      <c r="D375" s="322" t="s">
        <v>4971</v>
      </c>
      <c r="E375" s="404">
        <v>10</v>
      </c>
      <c r="F375" s="384"/>
      <c r="G375" s="486">
        <v>58.97</v>
      </c>
      <c r="H375" s="652">
        <f>IF(G375="","",G375-G375*COMPASS!$U$21)</f>
        <v>58.97</v>
      </c>
      <c r="I375" s="303"/>
    </row>
    <row r="376" spans="1:9" ht="16.350000000000001" customHeight="1">
      <c r="A376" s="352" t="s">
        <v>6980</v>
      </c>
      <c r="B376" s="375" t="s">
        <v>216</v>
      </c>
      <c r="C376" s="345" t="s">
        <v>4672</v>
      </c>
      <c r="D376" s="322" t="s">
        <v>4972</v>
      </c>
      <c r="E376" s="404">
        <v>10</v>
      </c>
      <c r="F376" s="384"/>
      <c r="G376" s="486">
        <v>62.46</v>
      </c>
      <c r="H376" s="652">
        <f>IF(G376="","",G376-G376*COMPASS!$U$21)</f>
        <v>62.46</v>
      </c>
      <c r="I376" s="303"/>
    </row>
    <row r="377" spans="1:9" ht="16.350000000000001" customHeight="1">
      <c r="A377" s="352" t="s">
        <v>6981</v>
      </c>
      <c r="B377" s="375" t="s">
        <v>216</v>
      </c>
      <c r="C377" s="345" t="s">
        <v>4673</v>
      </c>
      <c r="D377" s="322" t="s">
        <v>4973</v>
      </c>
      <c r="E377" s="404">
        <v>10</v>
      </c>
      <c r="F377" s="384"/>
      <c r="G377" s="486">
        <v>65.959999999999994</v>
      </c>
      <c r="H377" s="652">
        <f>IF(G377="","",G377-G377*COMPASS!$U$21)</f>
        <v>65.959999999999994</v>
      </c>
      <c r="I377" s="303"/>
    </row>
    <row r="378" spans="1:9" ht="16.350000000000001" customHeight="1">
      <c r="A378" s="591" t="s">
        <v>4674</v>
      </c>
      <c r="B378" s="592"/>
      <c r="C378" s="593"/>
      <c r="D378" s="594"/>
      <c r="E378" s="594"/>
      <c r="F378" s="593"/>
      <c r="G378" s="594"/>
      <c r="H378" s="652" t="str">
        <f>IF(G378="","",G378-G378*COMPASS!$U$21)</f>
        <v/>
      </c>
      <c r="I378" s="303"/>
    </row>
    <row r="379" spans="1:9" ht="16.350000000000001" customHeight="1">
      <c r="A379" s="352" t="s">
        <v>4675</v>
      </c>
      <c r="B379" s="375" t="s">
        <v>216</v>
      </c>
      <c r="C379" s="345" t="s">
        <v>4676</v>
      </c>
      <c r="D379" s="322" t="s">
        <v>4974</v>
      </c>
      <c r="E379" s="404">
        <v>10</v>
      </c>
      <c r="F379" s="384"/>
      <c r="G379" s="486">
        <v>17.350000000000001</v>
      </c>
      <c r="H379" s="652">
        <f>IF(G379="","",G379-G379*COMPASS!$U$21)</f>
        <v>17.350000000000001</v>
      </c>
      <c r="I379" s="303"/>
    </row>
    <row r="380" spans="1:9" ht="16.350000000000001" customHeight="1">
      <c r="A380" s="352" t="s">
        <v>4677</v>
      </c>
      <c r="B380" s="375" t="s">
        <v>216</v>
      </c>
      <c r="C380" s="345" t="s">
        <v>4678</v>
      </c>
      <c r="D380" s="322" t="s">
        <v>4975</v>
      </c>
      <c r="E380" s="404">
        <v>10</v>
      </c>
      <c r="F380" s="384"/>
      <c r="G380" s="486">
        <v>17.350000000000001</v>
      </c>
      <c r="H380" s="652">
        <f>IF(G380="","",G380-G380*COMPASS!$U$21)</f>
        <v>17.350000000000001</v>
      </c>
      <c r="I380" s="303"/>
    </row>
    <row r="381" spans="1:9" ht="16.350000000000001" customHeight="1">
      <c r="A381" s="352" t="s">
        <v>4679</v>
      </c>
      <c r="B381" s="375" t="s">
        <v>216</v>
      </c>
      <c r="C381" s="345" t="s">
        <v>4680</v>
      </c>
      <c r="D381" s="322" t="s">
        <v>4976</v>
      </c>
      <c r="E381" s="404">
        <v>10</v>
      </c>
      <c r="F381" s="384"/>
      <c r="G381" s="486">
        <v>15.89</v>
      </c>
      <c r="H381" s="652">
        <f>IF(G381="","",G381-G381*COMPASS!$U$21)</f>
        <v>15.89</v>
      </c>
      <c r="I381" s="303"/>
    </row>
    <row r="382" spans="1:9" ht="16.350000000000001" customHeight="1">
      <c r="A382" s="352" t="s">
        <v>8544</v>
      </c>
      <c r="B382" s="375" t="s">
        <v>216</v>
      </c>
      <c r="C382" s="322" t="s">
        <v>8545</v>
      </c>
      <c r="D382" s="322" t="s">
        <v>8546</v>
      </c>
      <c r="E382" s="404">
        <v>10</v>
      </c>
      <c r="F382" s="384"/>
      <c r="G382" s="486">
        <v>16.809999999999999</v>
      </c>
      <c r="H382" s="652">
        <f>IF(G382="","",G382-G382*COMPASS!$U$21)</f>
        <v>16.809999999999999</v>
      </c>
      <c r="I382" s="303"/>
    </row>
    <row r="383" spans="1:9" ht="16.350000000000001" customHeight="1">
      <c r="A383" s="352" t="s">
        <v>4681</v>
      </c>
      <c r="B383" s="375" t="s">
        <v>216</v>
      </c>
      <c r="C383" s="345" t="s">
        <v>4682</v>
      </c>
      <c r="D383" s="322" t="s">
        <v>4977</v>
      </c>
      <c r="E383" s="404">
        <v>10</v>
      </c>
      <c r="F383" s="384"/>
      <c r="G383" s="486">
        <v>15.89</v>
      </c>
      <c r="H383" s="652">
        <f>IF(G383="","",G383-G383*COMPASS!$U$21)</f>
        <v>15.89</v>
      </c>
      <c r="I383" s="303"/>
    </row>
    <row r="384" spans="1:9" ht="16.350000000000001" customHeight="1">
      <c r="A384" s="352" t="s">
        <v>4683</v>
      </c>
      <c r="B384" s="375" t="s">
        <v>216</v>
      </c>
      <c r="C384" s="345" t="s">
        <v>4684</v>
      </c>
      <c r="D384" s="322" t="s">
        <v>4978</v>
      </c>
      <c r="E384" s="404">
        <v>10</v>
      </c>
      <c r="F384" s="384"/>
      <c r="G384" s="486">
        <v>16.489999999999998</v>
      </c>
      <c r="H384" s="652">
        <f>IF(G384="","",G384-G384*COMPASS!$U$21)</f>
        <v>16.489999999999998</v>
      </c>
      <c r="I384" s="303"/>
    </row>
    <row r="385" spans="1:9" ht="16.350000000000001" customHeight="1">
      <c r="A385" s="352" t="s">
        <v>4685</v>
      </c>
      <c r="B385" s="375" t="s">
        <v>216</v>
      </c>
      <c r="C385" s="345" t="s">
        <v>4686</v>
      </c>
      <c r="D385" s="322" t="s">
        <v>4979</v>
      </c>
      <c r="E385" s="404">
        <v>10</v>
      </c>
      <c r="F385" s="384"/>
      <c r="G385" s="486">
        <v>16.489999999999998</v>
      </c>
      <c r="H385" s="652">
        <f>IF(G385="","",G385-G385*COMPASS!$U$21)</f>
        <v>16.489999999999998</v>
      </c>
      <c r="I385" s="303"/>
    </row>
    <row r="386" spans="1:9" ht="16.350000000000001" customHeight="1">
      <c r="A386" s="591" t="s">
        <v>4687</v>
      </c>
      <c r="B386" s="592"/>
      <c r="C386" s="593"/>
      <c r="D386" s="594"/>
      <c r="E386" s="594"/>
      <c r="F386" s="593"/>
      <c r="G386" s="594"/>
      <c r="H386" s="652" t="str">
        <f>IF(G386="","",G386-G386*COMPASS!$U$21)</f>
        <v/>
      </c>
      <c r="I386" s="303"/>
    </row>
    <row r="387" spans="1:9" ht="16.350000000000001" customHeight="1">
      <c r="A387" s="352" t="s">
        <v>5060</v>
      </c>
      <c r="B387" s="375" t="s">
        <v>216</v>
      </c>
      <c r="C387" s="297" t="s">
        <v>4980</v>
      </c>
      <c r="D387" s="316" t="s">
        <v>9139</v>
      </c>
      <c r="E387" s="404">
        <v>1000</v>
      </c>
      <c r="F387" s="384"/>
      <c r="G387" s="486">
        <v>9.7899999999999991</v>
      </c>
      <c r="H387" s="652">
        <f>IF(G387="","",G387-G387*COMPASS!$U$21)</f>
        <v>9.7899999999999991</v>
      </c>
      <c r="I387" s="303"/>
    </row>
    <row r="388" spans="1:9" ht="16.350000000000001" customHeight="1">
      <c r="A388" s="352" t="s">
        <v>5061</v>
      </c>
      <c r="B388" s="375" t="s">
        <v>216</v>
      </c>
      <c r="C388" s="297" t="s">
        <v>4981</v>
      </c>
      <c r="D388" s="316" t="s">
        <v>9140</v>
      </c>
      <c r="E388" s="404">
        <v>1000</v>
      </c>
      <c r="F388" s="384"/>
      <c r="G388" s="486">
        <v>10.54</v>
      </c>
      <c r="H388" s="652">
        <f>IF(G388="","",G388-G388*COMPASS!$U$21)</f>
        <v>10.54</v>
      </c>
      <c r="I388" s="303"/>
    </row>
    <row r="389" spans="1:9" ht="16.350000000000001" customHeight="1">
      <c r="A389" s="352" t="s">
        <v>5062</v>
      </c>
      <c r="B389" s="375" t="s">
        <v>467</v>
      </c>
      <c r="C389" s="297" t="s">
        <v>4982</v>
      </c>
      <c r="D389" s="316" t="s">
        <v>12975</v>
      </c>
      <c r="E389" s="389">
        <v>1</v>
      </c>
      <c r="F389" s="384"/>
      <c r="G389" s="486">
        <v>7.23</v>
      </c>
      <c r="H389" s="652">
        <f>IF(G389="","",G389-G389*COMPASS!$U$21)</f>
        <v>7.23</v>
      </c>
      <c r="I389" s="303"/>
    </row>
    <row r="390" spans="1:9" ht="16.350000000000001" customHeight="1">
      <c r="A390" s="352" t="s">
        <v>5063</v>
      </c>
      <c r="B390" s="375" t="s">
        <v>216</v>
      </c>
      <c r="C390" s="297" t="s">
        <v>4983</v>
      </c>
      <c r="D390" s="316" t="s">
        <v>9141</v>
      </c>
      <c r="E390" s="404">
        <v>200</v>
      </c>
      <c r="F390" s="384"/>
      <c r="G390" s="486">
        <v>7.98</v>
      </c>
      <c r="H390" s="652">
        <f>IF(G390="","",G390-G390*COMPASS!$U$21)</f>
        <v>7.98</v>
      </c>
      <c r="I390" s="303"/>
    </row>
    <row r="391" spans="1:9" ht="16.350000000000001" customHeight="1">
      <c r="A391" s="352" t="s">
        <v>4399</v>
      </c>
      <c r="B391" s="375" t="s">
        <v>216</v>
      </c>
      <c r="C391" s="297" t="s">
        <v>4391</v>
      </c>
      <c r="D391" s="316" t="s">
        <v>9142</v>
      </c>
      <c r="E391" s="404">
        <v>200</v>
      </c>
      <c r="F391" s="384"/>
      <c r="G391" s="486">
        <v>2.2400000000000002</v>
      </c>
      <c r="H391" s="652">
        <f>IF(G391="","",G391-G391*COMPASS!$U$21)</f>
        <v>2.2400000000000002</v>
      </c>
      <c r="I391" s="303"/>
    </row>
    <row r="392" spans="1:9" ht="16.350000000000001" customHeight="1">
      <c r="A392" s="352" t="s">
        <v>4400</v>
      </c>
      <c r="B392" s="375" t="s">
        <v>216</v>
      </c>
      <c r="C392" s="297" t="s">
        <v>4392</v>
      </c>
      <c r="D392" s="316" t="s">
        <v>9143</v>
      </c>
      <c r="E392" s="404">
        <v>200</v>
      </c>
      <c r="F392" s="384"/>
      <c r="G392" s="486">
        <v>3.43</v>
      </c>
      <c r="H392" s="652">
        <f>IF(G392="","",G392-G392*COMPASS!$U$21)</f>
        <v>3.43</v>
      </c>
      <c r="I392" s="303"/>
    </row>
    <row r="393" spans="1:9" ht="16.350000000000001" customHeight="1">
      <c r="A393" s="352" t="s">
        <v>5064</v>
      </c>
      <c r="B393" s="375" t="s">
        <v>216</v>
      </c>
      <c r="C393" s="297" t="s">
        <v>4984</v>
      </c>
      <c r="D393" s="316" t="s">
        <v>12976</v>
      </c>
      <c r="E393" s="404">
        <v>1000</v>
      </c>
      <c r="F393" s="384"/>
      <c r="G393" s="486">
        <v>11.69</v>
      </c>
      <c r="H393" s="652">
        <f>IF(G393="","",G393-G393*COMPASS!$U$21)</f>
        <v>11.69</v>
      </c>
      <c r="I393" s="303"/>
    </row>
    <row r="394" spans="1:9" ht="16.350000000000001" customHeight="1">
      <c r="A394" s="352" t="s">
        <v>5065</v>
      </c>
      <c r="B394" s="375" t="s">
        <v>216</v>
      </c>
      <c r="C394" s="297" t="s">
        <v>4985</v>
      </c>
      <c r="D394" s="316" t="s">
        <v>12977</v>
      </c>
      <c r="E394" s="404">
        <v>1000</v>
      </c>
      <c r="F394" s="384"/>
      <c r="G394" s="486">
        <v>16.87</v>
      </c>
      <c r="H394" s="652">
        <f>IF(G394="","",G394-G394*COMPASS!$U$21)</f>
        <v>16.87</v>
      </c>
      <c r="I394" s="303"/>
    </row>
    <row r="395" spans="1:9" ht="16.350000000000001" customHeight="1">
      <c r="A395" s="352" t="s">
        <v>4396</v>
      </c>
      <c r="B395" s="375" t="s">
        <v>216</v>
      </c>
      <c r="C395" s="297" t="s">
        <v>4388</v>
      </c>
      <c r="D395" s="316" t="s">
        <v>9144</v>
      </c>
      <c r="E395" s="404">
        <v>200</v>
      </c>
      <c r="F395" s="384"/>
      <c r="G395" s="486">
        <v>6.71</v>
      </c>
      <c r="H395" s="652">
        <f>IF(G395="","",G395-G395*COMPASS!$U$21)</f>
        <v>6.71</v>
      </c>
      <c r="I395" s="303"/>
    </row>
    <row r="396" spans="1:9" ht="16.350000000000001" customHeight="1">
      <c r="A396" s="352" t="s">
        <v>5066</v>
      </c>
      <c r="B396" s="375" t="s">
        <v>216</v>
      </c>
      <c r="C396" s="297" t="s">
        <v>4986</v>
      </c>
      <c r="D396" s="316" t="s">
        <v>9145</v>
      </c>
      <c r="E396" s="404">
        <v>1000</v>
      </c>
      <c r="F396" s="384"/>
      <c r="G396" s="486">
        <v>11.9</v>
      </c>
      <c r="H396" s="652">
        <f>IF(G396="","",G396-G396*COMPASS!$U$21)</f>
        <v>11.9</v>
      </c>
      <c r="I396" s="303"/>
    </row>
    <row r="397" spans="1:9" ht="16.350000000000001" customHeight="1">
      <c r="A397" s="352" t="s">
        <v>7647</v>
      </c>
      <c r="B397" s="375" t="s">
        <v>467</v>
      </c>
      <c r="C397" s="297" t="s">
        <v>7648</v>
      </c>
      <c r="D397" s="316" t="s">
        <v>12978</v>
      </c>
      <c r="E397" s="389">
        <v>1</v>
      </c>
      <c r="F397" s="384"/>
      <c r="G397" s="486">
        <v>16.399999999999999</v>
      </c>
      <c r="H397" s="652">
        <f>IF(G397="","",G397-G397*COMPASS!$U$21)</f>
        <v>16.399999999999999</v>
      </c>
      <c r="I397" s="303"/>
    </row>
    <row r="398" spans="1:9" ht="16.350000000000001" customHeight="1">
      <c r="A398" s="352" t="s">
        <v>9146</v>
      </c>
      <c r="B398" s="375" t="s">
        <v>216</v>
      </c>
      <c r="C398" s="297" t="s">
        <v>9147</v>
      </c>
      <c r="D398" s="316" t="s">
        <v>12979</v>
      </c>
      <c r="E398" s="404">
        <v>200</v>
      </c>
      <c r="F398" s="384"/>
      <c r="G398" s="486">
        <v>26.3</v>
      </c>
      <c r="H398" s="652">
        <f>IF(G398="","",G398-G398*COMPASS!$U$21)</f>
        <v>26.3</v>
      </c>
      <c r="I398" s="303"/>
    </row>
    <row r="399" spans="1:9" ht="16.350000000000001" customHeight="1">
      <c r="A399" s="352" t="s">
        <v>4397</v>
      </c>
      <c r="B399" s="375" t="s">
        <v>216</v>
      </c>
      <c r="C399" s="297" t="s">
        <v>4389</v>
      </c>
      <c r="D399" s="316" t="s">
        <v>9148</v>
      </c>
      <c r="E399" s="404">
        <v>200</v>
      </c>
      <c r="F399" s="384"/>
      <c r="G399" s="486">
        <v>11.41666</v>
      </c>
      <c r="H399" s="652">
        <f>IF(G399="","",G399-G399*COMPASS!$U$21)</f>
        <v>11.41666</v>
      </c>
      <c r="I399" s="303"/>
    </row>
    <row r="400" spans="1:9" ht="16.350000000000001" customHeight="1">
      <c r="A400" s="352" t="s">
        <v>4398</v>
      </c>
      <c r="B400" s="375" t="s">
        <v>216</v>
      </c>
      <c r="C400" s="297" t="s">
        <v>4390</v>
      </c>
      <c r="D400" s="316" t="s">
        <v>9149</v>
      </c>
      <c r="E400" s="404">
        <v>1000</v>
      </c>
      <c r="F400" s="384"/>
      <c r="G400" s="486">
        <v>21.325740000000003</v>
      </c>
      <c r="H400" s="652">
        <f>IF(G400="","",G400-G400*COMPASS!$U$21)</f>
        <v>21.325740000000003</v>
      </c>
      <c r="I400" s="303"/>
    </row>
    <row r="401" spans="1:9" ht="16.350000000000001" customHeight="1">
      <c r="A401" s="587" t="s">
        <v>4844</v>
      </c>
      <c r="B401" s="588"/>
      <c r="C401" s="589"/>
      <c r="D401" s="590"/>
      <c r="E401" s="590"/>
      <c r="F401" s="589"/>
      <c r="G401" s="590"/>
      <c r="H401" s="652" t="str">
        <f>IF(G401="","",G401-G401*COMPASS!$U$21)</f>
        <v/>
      </c>
      <c r="I401" s="303"/>
    </row>
    <row r="402" spans="1:9" ht="16.350000000000001" customHeight="1">
      <c r="A402" s="591" t="s">
        <v>4987</v>
      </c>
      <c r="B402" s="592"/>
      <c r="C402" s="593"/>
      <c r="D402" s="594"/>
      <c r="E402" s="594"/>
      <c r="F402" s="593"/>
      <c r="G402" s="594"/>
      <c r="H402" s="652" t="str">
        <f>IF(G402="","",G402-G402*COMPASS!$U$21)</f>
        <v/>
      </c>
      <c r="I402" s="303"/>
    </row>
    <row r="403" spans="1:9" ht="16.350000000000001" customHeight="1">
      <c r="A403" s="595" t="s">
        <v>4988</v>
      </c>
      <c r="B403" s="599"/>
      <c r="C403" s="598"/>
      <c r="D403" s="598"/>
      <c r="E403" s="598"/>
      <c r="F403" s="598"/>
      <c r="G403" s="598"/>
      <c r="H403" s="652" t="str">
        <f>IF(G403="","",G403-G403*COMPASS!$U$21)</f>
        <v/>
      </c>
      <c r="I403" s="303"/>
    </row>
    <row r="404" spans="1:9" ht="16.350000000000001" customHeight="1">
      <c r="A404" s="346" t="s">
        <v>7034</v>
      </c>
      <c r="B404" s="375" t="s">
        <v>216</v>
      </c>
      <c r="C404" s="345" t="s">
        <v>4989</v>
      </c>
      <c r="D404" s="322" t="s">
        <v>4990</v>
      </c>
      <c r="E404" s="404">
        <v>1</v>
      </c>
      <c r="F404" s="384"/>
      <c r="G404" s="486">
        <v>34.04</v>
      </c>
      <c r="H404" s="652">
        <f>IF(G404="","",G404-G404*COMPASS!$U$21)</f>
        <v>34.04</v>
      </c>
      <c r="I404" s="303"/>
    </row>
    <row r="405" spans="1:9" ht="16.350000000000001" customHeight="1">
      <c r="A405" s="346" t="s">
        <v>7035</v>
      </c>
      <c r="B405" s="375" t="s">
        <v>216</v>
      </c>
      <c r="C405" s="345" t="s">
        <v>4991</v>
      </c>
      <c r="D405" s="322" t="s">
        <v>4992</v>
      </c>
      <c r="E405" s="404">
        <v>1</v>
      </c>
      <c r="F405" s="384"/>
      <c r="G405" s="486">
        <v>35.56</v>
      </c>
      <c r="H405" s="652">
        <f>IF(G405="","",G405-G405*COMPASS!$U$21)</f>
        <v>35.56</v>
      </c>
      <c r="I405" s="303"/>
    </row>
    <row r="406" spans="1:9" ht="16.350000000000001" customHeight="1">
      <c r="A406" s="346" t="s">
        <v>7036</v>
      </c>
      <c r="B406" s="375" t="s">
        <v>216</v>
      </c>
      <c r="C406" s="345" t="s">
        <v>4993</v>
      </c>
      <c r="D406" s="322" t="s">
        <v>4994</v>
      </c>
      <c r="E406" s="404">
        <v>1</v>
      </c>
      <c r="F406" s="384"/>
      <c r="G406" s="486">
        <v>37.07</v>
      </c>
      <c r="H406" s="652">
        <f>IF(G406="","",G406-G406*COMPASS!$U$21)</f>
        <v>37.07</v>
      </c>
      <c r="I406" s="303"/>
    </row>
    <row r="407" spans="1:9" ht="16.350000000000001" customHeight="1">
      <c r="A407" s="346" t="s">
        <v>7037</v>
      </c>
      <c r="B407" s="375" t="s">
        <v>216</v>
      </c>
      <c r="C407" s="345" t="s">
        <v>4995</v>
      </c>
      <c r="D407" s="322" t="s">
        <v>4996</v>
      </c>
      <c r="E407" s="404">
        <v>1</v>
      </c>
      <c r="F407" s="384"/>
      <c r="G407" s="486">
        <v>32.29</v>
      </c>
      <c r="H407" s="652">
        <f>IF(G407="","",G407-G407*COMPASS!$U$21)</f>
        <v>32.29</v>
      </c>
      <c r="I407" s="303"/>
    </row>
    <row r="408" spans="1:9" ht="16.350000000000001" customHeight="1">
      <c r="A408" s="346" t="s">
        <v>7038</v>
      </c>
      <c r="B408" s="375" t="s">
        <v>216</v>
      </c>
      <c r="C408" s="345" t="s">
        <v>4997</v>
      </c>
      <c r="D408" s="322" t="s">
        <v>4998</v>
      </c>
      <c r="E408" s="404">
        <v>1</v>
      </c>
      <c r="F408" s="384"/>
      <c r="G408" s="486">
        <v>34.44</v>
      </c>
      <c r="H408" s="652">
        <f>IF(G408="","",G408-G408*COMPASS!$U$21)</f>
        <v>34.44</v>
      </c>
      <c r="I408" s="303"/>
    </row>
    <row r="409" spans="1:9" ht="16.350000000000001" customHeight="1">
      <c r="A409" s="346" t="s">
        <v>7039</v>
      </c>
      <c r="B409" s="375" t="s">
        <v>216</v>
      </c>
      <c r="C409" s="345" t="s">
        <v>4999</v>
      </c>
      <c r="D409" s="322" t="s">
        <v>5000</v>
      </c>
      <c r="E409" s="404">
        <v>1</v>
      </c>
      <c r="F409" s="384"/>
      <c r="G409" s="486">
        <v>36.659999999999997</v>
      </c>
      <c r="H409" s="652">
        <f>IF(G409="","",G409-G409*COMPASS!$U$21)</f>
        <v>36.659999999999997</v>
      </c>
      <c r="I409" s="303"/>
    </row>
    <row r="410" spans="1:9" ht="16.350000000000001" customHeight="1">
      <c r="A410" s="346" t="s">
        <v>7040</v>
      </c>
      <c r="B410" s="375" t="s">
        <v>216</v>
      </c>
      <c r="C410" s="345" t="s">
        <v>5001</v>
      </c>
      <c r="D410" s="322" t="s">
        <v>5002</v>
      </c>
      <c r="E410" s="404">
        <v>10</v>
      </c>
      <c r="F410" s="384"/>
      <c r="G410" s="486">
        <v>32.32</v>
      </c>
      <c r="H410" s="652">
        <f>IF(G410="","",G410-G410*COMPASS!$U$21)</f>
        <v>32.32</v>
      </c>
      <c r="I410" s="303"/>
    </row>
    <row r="411" spans="1:9" ht="16.350000000000001" customHeight="1">
      <c r="A411" s="346" t="s">
        <v>7041</v>
      </c>
      <c r="B411" s="375" t="s">
        <v>216</v>
      </c>
      <c r="C411" s="345" t="s">
        <v>5003</v>
      </c>
      <c r="D411" s="322" t="s">
        <v>5004</v>
      </c>
      <c r="E411" s="404">
        <v>10</v>
      </c>
      <c r="F411" s="384"/>
      <c r="G411" s="486">
        <v>35.81</v>
      </c>
      <c r="H411" s="652">
        <f>IF(G411="","",G411-G411*COMPASS!$U$21)</f>
        <v>35.81</v>
      </c>
      <c r="I411" s="303"/>
    </row>
    <row r="412" spans="1:9" ht="16.350000000000001" customHeight="1">
      <c r="A412" s="346" t="s">
        <v>7042</v>
      </c>
      <c r="B412" s="375" t="s">
        <v>216</v>
      </c>
      <c r="C412" s="345" t="s">
        <v>5005</v>
      </c>
      <c r="D412" s="322" t="s">
        <v>5006</v>
      </c>
      <c r="E412" s="404">
        <v>10</v>
      </c>
      <c r="F412" s="384"/>
      <c r="G412" s="486">
        <v>39.299999999999997</v>
      </c>
      <c r="H412" s="652">
        <f>IF(G412="","",G412-G412*COMPASS!$U$21)</f>
        <v>39.299999999999997</v>
      </c>
      <c r="I412" s="303"/>
    </row>
    <row r="413" spans="1:9" ht="16.350000000000001" customHeight="1">
      <c r="A413" s="595" t="s">
        <v>5007</v>
      </c>
      <c r="B413" s="599"/>
      <c r="C413" s="598"/>
      <c r="D413" s="598"/>
      <c r="E413" s="598"/>
      <c r="F413" s="598"/>
      <c r="G413" s="598"/>
      <c r="H413" s="652" t="str">
        <f>IF(G413="","",G413-G413*COMPASS!$U$21)</f>
        <v/>
      </c>
      <c r="I413" s="303"/>
    </row>
    <row r="414" spans="1:9" ht="16.350000000000001" customHeight="1">
      <c r="A414" s="346" t="s">
        <v>7043</v>
      </c>
      <c r="B414" s="375" t="s">
        <v>216</v>
      </c>
      <c r="C414" s="345" t="s">
        <v>5008</v>
      </c>
      <c r="D414" s="322" t="s">
        <v>5009</v>
      </c>
      <c r="E414" s="404">
        <v>10</v>
      </c>
      <c r="F414" s="384"/>
      <c r="G414" s="486">
        <v>29.45</v>
      </c>
      <c r="H414" s="652">
        <f>IF(G414="","",G414-G414*COMPASS!$U$21)</f>
        <v>29.45</v>
      </c>
      <c r="I414" s="303"/>
    </row>
    <row r="415" spans="1:9" ht="16.350000000000001" customHeight="1">
      <c r="A415" s="346" t="s">
        <v>7044</v>
      </c>
      <c r="B415" s="375" t="s">
        <v>216</v>
      </c>
      <c r="C415" s="345" t="s">
        <v>5010</v>
      </c>
      <c r="D415" s="322" t="s">
        <v>5011</v>
      </c>
      <c r="E415" s="404">
        <v>10</v>
      </c>
      <c r="F415" s="384"/>
      <c r="G415" s="486">
        <v>31.76</v>
      </c>
      <c r="H415" s="652">
        <f>IF(G415="","",G415-G415*COMPASS!$U$21)</f>
        <v>31.76</v>
      </c>
      <c r="I415" s="303"/>
    </row>
    <row r="416" spans="1:9" ht="16.350000000000001" customHeight="1">
      <c r="A416" s="346" t="s">
        <v>7045</v>
      </c>
      <c r="B416" s="375" t="s">
        <v>216</v>
      </c>
      <c r="C416" s="345" t="s">
        <v>5012</v>
      </c>
      <c r="D416" s="322" t="s">
        <v>5013</v>
      </c>
      <c r="E416" s="404">
        <v>10</v>
      </c>
      <c r="F416" s="384"/>
      <c r="G416" s="486">
        <v>34.090000000000003</v>
      </c>
      <c r="H416" s="652">
        <f>IF(G416="","",G416-G416*COMPASS!$U$21)</f>
        <v>34.090000000000003</v>
      </c>
      <c r="I416" s="303"/>
    </row>
    <row r="417" spans="1:9" ht="16.350000000000001" customHeight="1">
      <c r="A417" s="346" t="s">
        <v>7046</v>
      </c>
      <c r="B417" s="375" t="s">
        <v>216</v>
      </c>
      <c r="C417" s="345" t="s">
        <v>5014</v>
      </c>
      <c r="D417" s="322" t="s">
        <v>5015</v>
      </c>
      <c r="E417" s="404">
        <v>10</v>
      </c>
      <c r="F417" s="384"/>
      <c r="G417" s="486">
        <v>31.68</v>
      </c>
      <c r="H417" s="652">
        <f>IF(G417="","",G417-G417*COMPASS!$U$21)</f>
        <v>31.68</v>
      </c>
      <c r="I417" s="303"/>
    </row>
    <row r="418" spans="1:9" ht="16.350000000000001" customHeight="1">
      <c r="A418" s="346" t="s">
        <v>7047</v>
      </c>
      <c r="B418" s="375" t="s">
        <v>216</v>
      </c>
      <c r="C418" s="345" t="s">
        <v>5016</v>
      </c>
      <c r="D418" s="322" t="s">
        <v>5017</v>
      </c>
      <c r="E418" s="404">
        <v>10</v>
      </c>
      <c r="F418" s="384"/>
      <c r="G418" s="486">
        <v>34</v>
      </c>
      <c r="H418" s="652">
        <f>IF(G418="","",G418-G418*COMPASS!$U$21)</f>
        <v>34</v>
      </c>
      <c r="I418" s="303"/>
    </row>
    <row r="419" spans="1:9" ht="16.350000000000001" customHeight="1">
      <c r="A419" s="346" t="s">
        <v>7048</v>
      </c>
      <c r="B419" s="375" t="s">
        <v>216</v>
      </c>
      <c r="C419" s="345" t="s">
        <v>5018</v>
      </c>
      <c r="D419" s="322" t="s">
        <v>5019</v>
      </c>
      <c r="E419" s="404">
        <v>10</v>
      </c>
      <c r="F419" s="384"/>
      <c r="G419" s="486">
        <v>36.340000000000003</v>
      </c>
      <c r="H419" s="652">
        <f>IF(G419="","",G419-G419*COMPASS!$U$21)</f>
        <v>36.340000000000003</v>
      </c>
      <c r="I419" s="303"/>
    </row>
    <row r="420" spans="1:9" ht="16.350000000000001" customHeight="1">
      <c r="A420" s="346" t="s">
        <v>7049</v>
      </c>
      <c r="B420" s="375" t="s">
        <v>216</v>
      </c>
      <c r="C420" s="345" t="s">
        <v>5020</v>
      </c>
      <c r="D420" s="322" t="s">
        <v>5021</v>
      </c>
      <c r="E420" s="404">
        <v>10</v>
      </c>
      <c r="F420" s="384"/>
      <c r="G420" s="486">
        <v>30.92</v>
      </c>
      <c r="H420" s="652">
        <f>IF(G420="","",G420-G420*COMPASS!$U$21)</f>
        <v>30.92</v>
      </c>
      <c r="I420" s="303"/>
    </row>
    <row r="421" spans="1:9" ht="16.350000000000001" customHeight="1">
      <c r="A421" s="346" t="s">
        <v>7050</v>
      </c>
      <c r="B421" s="375" t="s">
        <v>216</v>
      </c>
      <c r="C421" s="345" t="s">
        <v>5022</v>
      </c>
      <c r="D421" s="322" t="s">
        <v>5023</v>
      </c>
      <c r="E421" s="404">
        <v>10</v>
      </c>
      <c r="F421" s="384"/>
      <c r="G421" s="486">
        <v>33.82</v>
      </c>
      <c r="H421" s="652">
        <f>IF(G421="","",G421-G421*COMPASS!$U$21)</f>
        <v>33.82</v>
      </c>
      <c r="I421" s="303"/>
    </row>
    <row r="422" spans="1:9" ht="16.350000000000001" customHeight="1">
      <c r="A422" s="346" t="s">
        <v>7051</v>
      </c>
      <c r="B422" s="375" t="s">
        <v>216</v>
      </c>
      <c r="C422" s="345" t="s">
        <v>5024</v>
      </c>
      <c r="D422" s="322" t="s">
        <v>5025</v>
      </c>
      <c r="E422" s="404">
        <v>10</v>
      </c>
      <c r="F422" s="384"/>
      <c r="G422" s="486">
        <v>36.700000000000003</v>
      </c>
      <c r="H422" s="652">
        <f>IF(G422="","",G422-G422*COMPASS!$U$21)</f>
        <v>36.700000000000003</v>
      </c>
      <c r="I422" s="303"/>
    </row>
    <row r="423" spans="1:9" ht="16.350000000000001" customHeight="1">
      <c r="A423" s="595" t="s">
        <v>5026</v>
      </c>
      <c r="B423" s="599"/>
      <c r="C423" s="598"/>
      <c r="D423" s="598"/>
      <c r="E423" s="598"/>
      <c r="F423" s="598"/>
      <c r="G423" s="598"/>
      <c r="H423" s="652" t="str">
        <f>IF(G423="","",G423-G423*COMPASS!$U$21)</f>
        <v/>
      </c>
      <c r="I423" s="303"/>
    </row>
    <row r="424" spans="1:9" ht="16.350000000000001" customHeight="1">
      <c r="A424" s="346" t="s">
        <v>7052</v>
      </c>
      <c r="B424" s="375" t="s">
        <v>467</v>
      </c>
      <c r="C424" s="345" t="s">
        <v>5027</v>
      </c>
      <c r="D424" s="322" t="s">
        <v>5028</v>
      </c>
      <c r="E424" s="389">
        <v>1</v>
      </c>
      <c r="F424" s="384"/>
      <c r="G424" s="486">
        <v>31.56</v>
      </c>
      <c r="H424" s="652">
        <f>IF(G424="","",G424-G424*COMPASS!$U$21)</f>
        <v>31.56</v>
      </c>
      <c r="I424" s="303"/>
    </row>
    <row r="425" spans="1:9" ht="16.350000000000001" customHeight="1">
      <c r="A425" s="346" t="s">
        <v>7053</v>
      </c>
      <c r="B425" s="375" t="s">
        <v>467</v>
      </c>
      <c r="C425" s="345" t="s">
        <v>5029</v>
      </c>
      <c r="D425" s="322" t="s">
        <v>5030</v>
      </c>
      <c r="E425" s="389">
        <v>1</v>
      </c>
      <c r="F425" s="384"/>
      <c r="G425" s="486">
        <v>34.049999999999997</v>
      </c>
      <c r="H425" s="652">
        <f>IF(G425="","",G425-G425*COMPASS!$U$21)</f>
        <v>34.049999999999997</v>
      </c>
      <c r="I425" s="303"/>
    </row>
    <row r="426" spans="1:9" ht="16.350000000000001" customHeight="1">
      <c r="A426" s="346" t="s">
        <v>7054</v>
      </c>
      <c r="B426" s="375" t="s">
        <v>467</v>
      </c>
      <c r="C426" s="345" t="s">
        <v>5031</v>
      </c>
      <c r="D426" s="322" t="s">
        <v>5032</v>
      </c>
      <c r="E426" s="389">
        <v>1</v>
      </c>
      <c r="F426" s="384"/>
      <c r="G426" s="486">
        <v>36.54</v>
      </c>
      <c r="H426" s="652">
        <f>IF(G426="","",G426-G426*COMPASS!$U$21)</f>
        <v>36.54</v>
      </c>
      <c r="I426" s="303"/>
    </row>
    <row r="427" spans="1:9" ht="16.350000000000001" customHeight="1">
      <c r="A427" s="591" t="s">
        <v>5033</v>
      </c>
      <c r="B427" s="592"/>
      <c r="C427" s="593"/>
      <c r="D427" s="594"/>
      <c r="E427" s="594"/>
      <c r="F427" s="593"/>
      <c r="G427" s="594"/>
      <c r="H427" s="652" t="str">
        <f>IF(G427="","",G427-G427*COMPASS!$U$21)</f>
        <v/>
      </c>
      <c r="I427" s="303"/>
    </row>
    <row r="428" spans="1:9" ht="16.350000000000001" customHeight="1">
      <c r="A428" s="346" t="s">
        <v>7055</v>
      </c>
      <c r="B428" s="375" t="s">
        <v>467</v>
      </c>
      <c r="C428" s="345" t="s">
        <v>5034</v>
      </c>
      <c r="D428" s="322" t="s">
        <v>5035</v>
      </c>
      <c r="E428" s="389">
        <v>1</v>
      </c>
      <c r="F428" s="384"/>
      <c r="G428" s="486">
        <v>10.08</v>
      </c>
      <c r="H428" s="652">
        <f>IF(G428="","",G428-G428*COMPASS!$U$21)</f>
        <v>10.08</v>
      </c>
      <c r="I428" s="303"/>
    </row>
    <row r="429" spans="1:9" ht="16.350000000000001" customHeight="1">
      <c r="A429" s="346" t="s">
        <v>7056</v>
      </c>
      <c r="B429" s="375" t="s">
        <v>216</v>
      </c>
      <c r="C429" s="345" t="s">
        <v>5036</v>
      </c>
      <c r="D429" s="322" t="s">
        <v>5037</v>
      </c>
      <c r="E429" s="404">
        <v>1</v>
      </c>
      <c r="F429" s="384"/>
      <c r="G429" s="486">
        <v>7.83</v>
      </c>
      <c r="H429" s="652">
        <f>IF(G429="","",G429-G429*COMPASS!$U$21)</f>
        <v>7.83</v>
      </c>
      <c r="I429" s="303"/>
    </row>
    <row r="430" spans="1:9" ht="16.350000000000001" customHeight="1">
      <c r="A430" s="346" t="s">
        <v>7057</v>
      </c>
      <c r="B430" s="375" t="s">
        <v>216</v>
      </c>
      <c r="C430" s="345" t="s">
        <v>5038</v>
      </c>
      <c r="D430" s="322" t="s">
        <v>5039</v>
      </c>
      <c r="E430" s="389">
        <v>1</v>
      </c>
      <c r="F430" s="384"/>
      <c r="G430" s="486">
        <v>9.3800000000000008</v>
      </c>
      <c r="H430" s="652">
        <f>IF(G430="","",G430-G430*COMPASS!$U$21)</f>
        <v>9.3800000000000008</v>
      </c>
      <c r="I430" s="303"/>
    </row>
    <row r="431" spans="1:9" ht="16.350000000000001" customHeight="1">
      <c r="A431" s="346" t="s">
        <v>7058</v>
      </c>
      <c r="B431" s="375" t="s">
        <v>216</v>
      </c>
      <c r="C431" s="345" t="s">
        <v>5040</v>
      </c>
      <c r="D431" s="322" t="s">
        <v>5041</v>
      </c>
      <c r="E431" s="404">
        <v>10</v>
      </c>
      <c r="F431" s="384"/>
      <c r="G431" s="486">
        <v>8.69</v>
      </c>
      <c r="H431" s="652">
        <f>IF(G431="","",G431-G431*COMPASS!$U$21)</f>
        <v>8.69</v>
      </c>
      <c r="I431" s="303"/>
    </row>
    <row r="432" spans="1:9" ht="16.350000000000001" customHeight="1">
      <c r="A432" s="346" t="s">
        <v>7059</v>
      </c>
      <c r="B432" s="375" t="s">
        <v>467</v>
      </c>
      <c r="C432" s="345" t="s">
        <v>5042</v>
      </c>
      <c r="D432" s="322" t="s">
        <v>5043</v>
      </c>
      <c r="E432" s="389">
        <v>1</v>
      </c>
      <c r="F432" s="384"/>
      <c r="G432" s="486">
        <v>9.3699999999999992</v>
      </c>
      <c r="H432" s="652">
        <f>IF(G432="","",G432-G432*COMPASS!$U$21)</f>
        <v>9.3699999999999992</v>
      </c>
      <c r="I432" s="303"/>
    </row>
    <row r="433" spans="1:9" ht="16.350000000000001" customHeight="1">
      <c r="A433" s="591" t="s">
        <v>5044</v>
      </c>
      <c r="B433" s="592"/>
      <c r="C433" s="593"/>
      <c r="D433" s="594"/>
      <c r="E433" s="594"/>
      <c r="F433" s="593"/>
      <c r="G433" s="594"/>
      <c r="H433" s="652" t="str">
        <f>IF(G433="","",G433-G433*COMPASS!$U$21)</f>
        <v/>
      </c>
      <c r="I433" s="303"/>
    </row>
    <row r="434" spans="1:9" ht="16.350000000000001" customHeight="1">
      <c r="A434" s="352" t="s">
        <v>5067</v>
      </c>
      <c r="B434" s="375" t="s">
        <v>216</v>
      </c>
      <c r="C434" s="345" t="s">
        <v>5045</v>
      </c>
      <c r="D434" s="322" t="s">
        <v>8547</v>
      </c>
      <c r="E434" s="404">
        <v>10</v>
      </c>
      <c r="F434" s="384"/>
      <c r="G434" s="486">
        <v>12.24</v>
      </c>
      <c r="H434" s="652">
        <f>IF(G434="","",G434-G434*COMPASS!$U$21)</f>
        <v>12.24</v>
      </c>
      <c r="I434" s="303"/>
    </row>
    <row r="435" spans="1:9" ht="16.350000000000001" customHeight="1">
      <c r="A435" s="352" t="s">
        <v>8766</v>
      </c>
      <c r="B435" s="375" t="s">
        <v>216</v>
      </c>
      <c r="C435" s="345" t="s">
        <v>8767</v>
      </c>
      <c r="D435" s="322" t="s">
        <v>8548</v>
      </c>
      <c r="E435" s="404">
        <v>10</v>
      </c>
      <c r="F435" s="384"/>
      <c r="G435" s="486">
        <v>20.86</v>
      </c>
      <c r="H435" s="652">
        <f>IF(G435="","",G435-G435*COMPASS!$U$21)</f>
        <v>20.86</v>
      </c>
      <c r="I435" s="303"/>
    </row>
    <row r="436" spans="1:9" ht="16.350000000000001" customHeight="1">
      <c r="A436" s="352" t="s">
        <v>5068</v>
      </c>
      <c r="B436" s="375" t="s">
        <v>216</v>
      </c>
      <c r="C436" s="345" t="s">
        <v>5046</v>
      </c>
      <c r="D436" s="322" t="s">
        <v>8549</v>
      </c>
      <c r="E436" s="404">
        <v>10</v>
      </c>
      <c r="F436" s="384"/>
      <c r="G436" s="486">
        <v>20.86</v>
      </c>
      <c r="H436" s="652">
        <f>IF(G436="","",G436-G436*COMPASS!$U$21)</f>
        <v>20.86</v>
      </c>
      <c r="I436" s="303"/>
    </row>
    <row r="437" spans="1:9" ht="16.350000000000001" customHeight="1">
      <c r="A437" s="601" t="s">
        <v>277</v>
      </c>
      <c r="B437" s="602"/>
      <c r="C437" s="602"/>
      <c r="D437" s="603"/>
      <c r="E437" s="603"/>
      <c r="F437" s="602"/>
      <c r="G437" s="603"/>
      <c r="H437" s="652" t="str">
        <f>IF(G437="","",G437-G437*COMPASS!$U$21)</f>
        <v/>
      </c>
      <c r="I437" s="303"/>
    </row>
    <row r="438" spans="1:9" ht="16.350000000000001" customHeight="1">
      <c r="A438" s="604" t="s">
        <v>1556</v>
      </c>
      <c r="B438" s="604"/>
      <c r="C438" s="605"/>
      <c r="D438" s="606"/>
      <c r="E438" s="607"/>
      <c r="F438" s="608"/>
      <c r="G438" s="609"/>
      <c r="H438" s="652" t="str">
        <f>IF(G438="","",G438-G438*COMPASS!$U$21)</f>
        <v/>
      </c>
      <c r="I438" s="303"/>
    </row>
    <row r="439" spans="1:9" ht="16.350000000000001" customHeight="1">
      <c r="A439" s="352" t="s">
        <v>6891</v>
      </c>
      <c r="B439" s="375" t="s">
        <v>216</v>
      </c>
      <c r="C439" s="316" t="s">
        <v>6882</v>
      </c>
      <c r="D439" s="316" t="s">
        <v>6883</v>
      </c>
      <c r="E439" s="404">
        <v>1</v>
      </c>
      <c r="F439" s="384"/>
      <c r="G439" s="486">
        <v>538.80999999999995</v>
      </c>
      <c r="H439" s="652">
        <f>IF(G439="","",G439-G439*COMPASS!$U$21)</f>
        <v>538.80999999999995</v>
      </c>
      <c r="I439" s="303"/>
    </row>
    <row r="440" spans="1:9" ht="16.350000000000001" customHeight="1">
      <c r="A440" s="352" t="s">
        <v>1559</v>
      </c>
      <c r="B440" s="375" t="s">
        <v>216</v>
      </c>
      <c r="C440" s="297" t="s">
        <v>1560</v>
      </c>
      <c r="D440" s="316" t="s">
        <v>10112</v>
      </c>
      <c r="E440" s="404">
        <v>1</v>
      </c>
      <c r="F440" s="384"/>
      <c r="G440" s="486">
        <v>129.41999999999999</v>
      </c>
      <c r="H440" s="652">
        <f>IF(G440="","",G440-G440*COMPASS!$U$21)</f>
        <v>129.41999999999999</v>
      </c>
      <c r="I440" s="303"/>
    </row>
    <row r="441" spans="1:9" ht="16.350000000000001" customHeight="1">
      <c r="A441" s="352" t="s">
        <v>1557</v>
      </c>
      <c r="B441" s="375" t="s">
        <v>467</v>
      </c>
      <c r="C441" s="297" t="s">
        <v>1558</v>
      </c>
      <c r="D441" s="316" t="s">
        <v>10111</v>
      </c>
      <c r="E441" s="404">
        <v>1</v>
      </c>
      <c r="F441" s="384"/>
      <c r="G441" s="486">
        <v>86.4</v>
      </c>
      <c r="H441" s="652">
        <f>IF(G441="","",G441-G441*COMPASS!$U$21)</f>
        <v>86.4</v>
      </c>
      <c r="I441" s="303"/>
    </row>
    <row r="442" spans="1:9" ht="16.350000000000001" customHeight="1">
      <c r="A442" s="352" t="s">
        <v>6890</v>
      </c>
      <c r="B442" s="375" t="s">
        <v>216</v>
      </c>
      <c r="C442" s="316" t="s">
        <v>6881</v>
      </c>
      <c r="D442" s="316" t="s">
        <v>8497</v>
      </c>
      <c r="E442" s="404">
        <v>1</v>
      </c>
      <c r="F442" s="384"/>
      <c r="G442" s="486">
        <v>361.47</v>
      </c>
      <c r="H442" s="652">
        <f>IF(G442="","",G442-G442*COMPASS!$U$21)</f>
        <v>361.47</v>
      </c>
      <c r="I442" s="303"/>
    </row>
    <row r="443" spans="1:9" ht="16.350000000000001" customHeight="1">
      <c r="A443" s="604" t="s">
        <v>1561</v>
      </c>
      <c r="B443" s="604"/>
      <c r="C443" s="605"/>
      <c r="D443" s="606"/>
      <c r="E443" s="607"/>
      <c r="F443" s="608"/>
      <c r="G443" s="609"/>
      <c r="H443" s="652" t="str">
        <f>IF(G443="","",G443-G443*COMPASS!$U$21)</f>
        <v/>
      </c>
      <c r="I443" s="303"/>
    </row>
    <row r="444" spans="1:9" ht="16.350000000000001" customHeight="1">
      <c r="A444" s="352" t="s">
        <v>6995</v>
      </c>
      <c r="B444" s="375" t="s">
        <v>216</v>
      </c>
      <c r="C444" s="297" t="s">
        <v>1562</v>
      </c>
      <c r="D444" s="316" t="s">
        <v>10113</v>
      </c>
      <c r="E444" s="404">
        <v>1</v>
      </c>
      <c r="F444" s="384"/>
      <c r="G444" s="486">
        <v>72.540000000000006</v>
      </c>
      <c r="H444" s="652">
        <f>IF(G444="","",G444-G444*COMPASS!$U$21)</f>
        <v>72.540000000000006</v>
      </c>
      <c r="I444" s="303"/>
    </row>
    <row r="445" spans="1:9" ht="16.350000000000001" customHeight="1">
      <c r="A445" s="352" t="s">
        <v>1563</v>
      </c>
      <c r="B445" s="375" t="s">
        <v>216</v>
      </c>
      <c r="C445" s="297" t="s">
        <v>1564</v>
      </c>
      <c r="D445" s="316" t="s">
        <v>10114</v>
      </c>
      <c r="E445" s="404">
        <v>1</v>
      </c>
      <c r="F445" s="384"/>
      <c r="G445" s="486">
        <v>111.01</v>
      </c>
      <c r="H445" s="652">
        <f>IF(G445="","",G445-G445*COMPASS!$U$21)</f>
        <v>111.01</v>
      </c>
      <c r="I445" s="303"/>
    </row>
    <row r="446" spans="1:9" ht="16.350000000000001" customHeight="1">
      <c r="A446" s="604" t="s">
        <v>1407</v>
      </c>
      <c r="B446" s="604"/>
      <c r="C446" s="605"/>
      <c r="D446" s="606"/>
      <c r="E446" s="607"/>
      <c r="F446" s="608"/>
      <c r="G446" s="609"/>
      <c r="H446" s="652" t="str">
        <f>IF(G446="","",G446-G446*COMPASS!$U$21)</f>
        <v/>
      </c>
      <c r="I446" s="303"/>
    </row>
    <row r="447" spans="1:9" ht="16.350000000000001" customHeight="1">
      <c r="A447" s="352" t="s">
        <v>1408</v>
      </c>
      <c r="B447" s="375" t="s">
        <v>216</v>
      </c>
      <c r="C447" s="297" t="s">
        <v>1409</v>
      </c>
      <c r="D447" s="316" t="s">
        <v>5983</v>
      </c>
      <c r="E447" s="404">
        <v>10</v>
      </c>
      <c r="F447" s="384"/>
      <c r="G447" s="486">
        <v>48.32</v>
      </c>
      <c r="H447" s="652">
        <f>IF(G447="","",G447-G447*COMPASS!$U$21)</f>
        <v>48.32</v>
      </c>
      <c r="I447" s="303"/>
    </row>
    <row r="448" spans="1:9" ht="16.350000000000001" customHeight="1">
      <c r="A448" s="352" t="s">
        <v>1410</v>
      </c>
      <c r="B448" s="375" t="s">
        <v>467</v>
      </c>
      <c r="C448" s="297" t="s">
        <v>1411</v>
      </c>
      <c r="D448" s="316" t="s">
        <v>5984</v>
      </c>
      <c r="E448" s="404">
        <v>5</v>
      </c>
      <c r="F448" s="384"/>
      <c r="G448" s="486">
        <v>21.32</v>
      </c>
      <c r="H448" s="652">
        <f>IF(G448="","",G448-G448*COMPASS!$U$21)</f>
        <v>21.32</v>
      </c>
      <c r="I448" s="303"/>
    </row>
    <row r="449" spans="1:9" ht="16.350000000000001" customHeight="1">
      <c r="A449" s="604" t="s">
        <v>1565</v>
      </c>
      <c r="B449" s="604"/>
      <c r="C449" s="605"/>
      <c r="D449" s="606"/>
      <c r="E449" s="607"/>
      <c r="F449" s="608"/>
      <c r="G449" s="609"/>
      <c r="H449" s="652" t="str">
        <f>IF(G449="","",G449-G449*COMPASS!$U$21)</f>
        <v/>
      </c>
      <c r="I449" s="303"/>
    </row>
    <row r="450" spans="1:9" ht="16.350000000000001" customHeight="1">
      <c r="A450" s="352" t="s">
        <v>15572</v>
      </c>
      <c r="B450" s="375" t="s">
        <v>216</v>
      </c>
      <c r="C450" s="297" t="s">
        <v>15573</v>
      </c>
      <c r="D450" s="316" t="s">
        <v>15574</v>
      </c>
      <c r="E450" s="404">
        <v>1</v>
      </c>
      <c r="F450"/>
      <c r="G450" s="486">
        <v>468.87</v>
      </c>
      <c r="H450" s="652">
        <f>IF(G450="","",G450-G450*COMPASS!$U$21)</f>
        <v>468.87</v>
      </c>
      <c r="I450" s="303"/>
    </row>
    <row r="451" spans="1:9" ht="16.350000000000001" customHeight="1">
      <c r="A451" s="352" t="s">
        <v>12278</v>
      </c>
      <c r="B451" s="375" t="s">
        <v>216</v>
      </c>
      <c r="C451" s="297" t="s">
        <v>12279</v>
      </c>
      <c r="D451" s="316" t="s">
        <v>12280</v>
      </c>
      <c r="E451" s="404">
        <v>1</v>
      </c>
      <c r="F451"/>
      <c r="G451" s="486">
        <v>746.73</v>
      </c>
      <c r="H451" s="652">
        <f>IF(G451="","",G451-G451*COMPASS!$U$21)</f>
        <v>746.73</v>
      </c>
      <c r="I451" s="303"/>
    </row>
    <row r="452" spans="1:9" ht="16.350000000000001" customHeight="1">
      <c r="A452" s="604" t="s">
        <v>1497</v>
      </c>
      <c r="B452" s="604"/>
      <c r="C452" s="605"/>
      <c r="D452" s="606"/>
      <c r="E452" s="607"/>
      <c r="F452" s="608"/>
      <c r="G452" s="609"/>
      <c r="H452" s="652" t="str">
        <f>IF(G452="","",G452-G452*COMPASS!$U$21)</f>
        <v/>
      </c>
      <c r="I452" s="303"/>
    </row>
    <row r="453" spans="1:9" ht="16.350000000000001" customHeight="1">
      <c r="A453" s="352" t="s">
        <v>15575</v>
      </c>
      <c r="B453" s="375" t="s">
        <v>216</v>
      </c>
      <c r="C453" s="297" t="s">
        <v>15576</v>
      </c>
      <c r="D453" s="316" t="s">
        <v>15577</v>
      </c>
      <c r="E453" s="404">
        <v>1</v>
      </c>
      <c r="F453"/>
      <c r="G453" s="486">
        <v>87.3</v>
      </c>
      <c r="H453" s="652">
        <f>IF(G453="","",G453-G453*COMPASS!$U$21)</f>
        <v>87.3</v>
      </c>
      <c r="I453" s="303"/>
    </row>
    <row r="454" spans="1:9" ht="16.350000000000001" customHeight="1">
      <c r="A454" s="352" t="s">
        <v>15578</v>
      </c>
      <c r="B454" s="375" t="s">
        <v>216</v>
      </c>
      <c r="C454" s="297" t="s">
        <v>15579</v>
      </c>
      <c r="D454" s="316" t="s">
        <v>15580</v>
      </c>
      <c r="E454" s="404">
        <v>1</v>
      </c>
      <c r="F454"/>
      <c r="G454" s="486">
        <v>92.4</v>
      </c>
      <c r="H454" s="652">
        <f>IF(G454="","",G454-G454*COMPASS!$U$21)</f>
        <v>92.4</v>
      </c>
      <c r="I454" s="303"/>
    </row>
    <row r="455" spans="1:9" ht="16.350000000000001" customHeight="1">
      <c r="A455" s="352" t="s">
        <v>15581</v>
      </c>
      <c r="B455" s="375" t="s">
        <v>216</v>
      </c>
      <c r="C455" s="297" t="s">
        <v>15582</v>
      </c>
      <c r="D455" s="316" t="s">
        <v>15583</v>
      </c>
      <c r="E455" s="404">
        <v>1</v>
      </c>
      <c r="F455" s="1209"/>
      <c r="G455" s="486">
        <v>109.13</v>
      </c>
      <c r="H455" s="652">
        <f>IF(G455="","",G455-G455*COMPASS!$U$21)</f>
        <v>109.13</v>
      </c>
      <c r="I455" s="303"/>
    </row>
    <row r="456" spans="1:9" ht="16.350000000000001" customHeight="1">
      <c r="A456" s="352" t="s">
        <v>15584</v>
      </c>
      <c r="B456" s="375" t="s">
        <v>216</v>
      </c>
      <c r="C456" s="297" t="s">
        <v>15585</v>
      </c>
      <c r="D456" s="316" t="s">
        <v>15586</v>
      </c>
      <c r="E456" s="404">
        <v>1</v>
      </c>
      <c r="F456" s="1209"/>
      <c r="G456" s="486">
        <v>135.52000000000001</v>
      </c>
      <c r="H456" s="652">
        <f>IF(G456="","",G456-G456*COMPASS!$U$21)</f>
        <v>135.52000000000001</v>
      </c>
      <c r="I456" s="303"/>
    </row>
    <row r="457" spans="1:9" ht="16.350000000000001" customHeight="1">
      <c r="A457" s="352" t="s">
        <v>12281</v>
      </c>
      <c r="B457" s="375" t="s">
        <v>216</v>
      </c>
      <c r="C457" s="297" t="s">
        <v>12282</v>
      </c>
      <c r="D457" s="316" t="s">
        <v>12283</v>
      </c>
      <c r="E457" s="404">
        <v>1</v>
      </c>
      <c r="F457"/>
      <c r="G457" s="486">
        <v>77.650000000000006</v>
      </c>
      <c r="H457" s="652">
        <f>IF(G457="","",G457-G457*COMPASS!$U$21)</f>
        <v>77.650000000000006</v>
      </c>
      <c r="I457" s="303"/>
    </row>
    <row r="458" spans="1:9" ht="16.350000000000001" customHeight="1">
      <c r="A458" s="352" t="s">
        <v>1498</v>
      </c>
      <c r="B458" s="375" t="s">
        <v>467</v>
      </c>
      <c r="C458" s="297" t="s">
        <v>1499</v>
      </c>
      <c r="D458" s="316" t="s">
        <v>4688</v>
      </c>
      <c r="E458" s="389">
        <v>5</v>
      </c>
      <c r="F458" s="580"/>
      <c r="G458" s="486">
        <v>87.9</v>
      </c>
      <c r="H458" s="652">
        <f>IF(G458="","",G458-G458*COMPASS!$U$21)</f>
        <v>87.9</v>
      </c>
      <c r="I458" s="303"/>
    </row>
    <row r="459" spans="1:9" ht="16.350000000000001" customHeight="1">
      <c r="A459" s="352" t="s">
        <v>12284</v>
      </c>
      <c r="B459" s="375" t="s">
        <v>467</v>
      </c>
      <c r="C459" s="297" t="s">
        <v>12285</v>
      </c>
      <c r="D459" s="316" t="s">
        <v>12286</v>
      </c>
      <c r="E459" s="404">
        <v>1</v>
      </c>
      <c r="F459"/>
      <c r="G459" s="486">
        <v>63.95</v>
      </c>
      <c r="H459" s="652">
        <f>IF(G459="","",G459-G459*COMPASS!$U$21)</f>
        <v>63.95</v>
      </c>
      <c r="I459" s="303"/>
    </row>
    <row r="460" spans="1:9" ht="16.350000000000001" customHeight="1">
      <c r="A460" s="352" t="s">
        <v>15587</v>
      </c>
      <c r="B460" s="375" t="s">
        <v>467</v>
      </c>
      <c r="C460" s="297" t="s">
        <v>15588</v>
      </c>
      <c r="D460" s="316" t="s">
        <v>15589</v>
      </c>
      <c r="E460" s="404">
        <v>1</v>
      </c>
      <c r="F460"/>
      <c r="G460" s="486">
        <v>43.26</v>
      </c>
      <c r="H460" s="652">
        <f>IF(G460="","",G460-G460*COMPASS!$U$21)</f>
        <v>43.26</v>
      </c>
      <c r="I460" s="303"/>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1"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21"/>
  <sheetViews>
    <sheetView zoomScaleNormal="100" workbookViewId="0">
      <pane ySplit="4" topLeftCell="A5" activePane="bottomLeft" state="frozen"/>
      <selection pane="bottomLeft" activeCell="G321" sqref="A1:G321"/>
    </sheetView>
  </sheetViews>
  <sheetFormatPr defaultColWidth="20.5546875" defaultRowHeight="13.2"/>
  <cols>
    <col min="1" max="1" width="21.5546875" style="295" customWidth="1"/>
    <col min="2" max="2" width="3.5546875" style="94" bestFit="1" customWidth="1"/>
    <col min="3" max="3" width="15.44140625" style="95" bestFit="1" customWidth="1"/>
    <col min="4" max="4" width="40.44140625" style="151" customWidth="1"/>
    <col min="5" max="5" width="5" style="91" bestFit="1" customWidth="1"/>
    <col min="6" max="6" width="5.5546875" style="340" customWidth="1"/>
    <col min="7" max="7" width="8.44140625" style="556" bestFit="1" customWidth="1"/>
    <col min="8" max="8" width="10.44140625" style="329" bestFit="1" customWidth="1"/>
    <col min="9" max="16384" width="20.5546875" style="49"/>
  </cols>
  <sheetData>
    <row r="1" spans="1:8">
      <c r="A1" s="53" t="str">
        <f>'LS CABLE'!A1</f>
        <v>Listino Febbraio26</v>
      </c>
      <c r="B1" s="134"/>
      <c r="C1" s="92"/>
      <c r="D1" s="1378" t="s">
        <v>11933</v>
      </c>
      <c r="E1" s="1377"/>
      <c r="F1" s="1377"/>
      <c r="G1" s="1377"/>
      <c r="H1" s="879"/>
    </row>
    <row r="2" spans="1:8">
      <c r="A2" s="53"/>
      <c r="B2" s="134"/>
      <c r="C2" s="92"/>
      <c r="D2" s="880"/>
      <c r="E2" s="419"/>
      <c r="F2" s="881"/>
      <c r="G2" s="882"/>
      <c r="H2" s="883" t="s">
        <v>190</v>
      </c>
    </row>
    <row r="3" spans="1:8" ht="25.8">
      <c r="A3" s="39" t="s">
        <v>10585</v>
      </c>
      <c r="B3" s="885"/>
      <c r="C3" s="886"/>
      <c r="D3" s="74"/>
      <c r="E3" s="887"/>
      <c r="F3" s="888"/>
      <c r="G3" s="889"/>
      <c r="H3" s="890"/>
    </row>
    <row r="4" spans="1:8" s="80" customFormat="1" ht="13.8">
      <c r="A4" s="891" t="str">
        <f>'LS CABLE'!A4</f>
        <v>Cod. Compass</v>
      </c>
      <c r="B4" s="892"/>
      <c r="C4" s="893" t="s">
        <v>217</v>
      </c>
      <c r="D4" s="894" t="s">
        <v>219</v>
      </c>
      <c r="E4" s="561" t="s">
        <v>490</v>
      </c>
      <c r="F4" s="888"/>
      <c r="G4" s="895" t="s">
        <v>189</v>
      </c>
      <c r="H4" s="896" t="s">
        <v>491</v>
      </c>
    </row>
    <row r="5" spans="1:8" ht="26.25" customHeight="1">
      <c r="A5" s="832" t="s">
        <v>11994</v>
      </c>
      <c r="B5" s="833"/>
      <c r="C5" s="834"/>
      <c r="D5" s="835"/>
      <c r="E5" s="836"/>
      <c r="F5" s="837"/>
      <c r="G5" s="837"/>
      <c r="H5" s="884"/>
    </row>
    <row r="6" spans="1:8" ht="14.85" customHeight="1">
      <c r="A6" s="838" t="s">
        <v>11995</v>
      </c>
      <c r="B6" s="839"/>
      <c r="C6" s="838"/>
      <c r="D6" s="840"/>
      <c r="E6" s="841"/>
      <c r="F6" s="842"/>
      <c r="G6" s="842"/>
      <c r="H6" s="182" t="str">
        <f>IF(G6="","",G6-G6*COMPASS!$U$31)</f>
        <v/>
      </c>
    </row>
    <row r="7" spans="1:8" ht="14.85" customHeight="1">
      <c r="A7" s="352" t="s">
        <v>8273</v>
      </c>
      <c r="B7" s="376" t="s">
        <v>216</v>
      </c>
      <c r="C7" s="316" t="s">
        <v>8274</v>
      </c>
      <c r="D7" s="316" t="s">
        <v>10263</v>
      </c>
      <c r="E7" s="389">
        <v>8</v>
      </c>
      <c r="F7" s="384"/>
      <c r="G7" s="486">
        <v>3.5197360000000004</v>
      </c>
      <c r="H7" s="182">
        <f>IF(G7="","",G7-G7*COMPASS!$U$31)</f>
        <v>3.5197360000000004</v>
      </c>
    </row>
    <row r="8" spans="1:8" ht="14.85" customHeight="1">
      <c r="A8" s="352" t="s">
        <v>8275</v>
      </c>
      <c r="B8" s="376" t="s">
        <v>216</v>
      </c>
      <c r="C8" s="316" t="s">
        <v>8276</v>
      </c>
      <c r="D8" s="316" t="s">
        <v>10264</v>
      </c>
      <c r="E8" s="389">
        <v>8</v>
      </c>
      <c r="F8" s="384"/>
      <c r="G8" s="486">
        <v>3.6597255000000009</v>
      </c>
      <c r="H8" s="182">
        <f>IF(G8="","",G8-G8*COMPASS!$U$31)</f>
        <v>3.6597255000000009</v>
      </c>
    </row>
    <row r="9" spans="1:8" ht="14.85" customHeight="1">
      <c r="A9" s="832" t="s">
        <v>10265</v>
      </c>
      <c r="B9" s="833"/>
      <c r="C9" s="834"/>
      <c r="D9" s="835"/>
      <c r="E9" s="836"/>
      <c r="F9" s="837"/>
      <c r="G9" s="837"/>
      <c r="H9" s="182" t="str">
        <f>IF(G9="","",G9-G9*COMPASS!$U$31)</f>
        <v/>
      </c>
    </row>
    <row r="10" spans="1:8" ht="14.85" customHeight="1">
      <c r="A10" s="838" t="s">
        <v>10266</v>
      </c>
      <c r="B10" s="839"/>
      <c r="C10" s="838"/>
      <c r="D10" s="840"/>
      <c r="E10" s="841"/>
      <c r="F10" s="842"/>
      <c r="G10" s="842"/>
      <c r="H10" s="182" t="str">
        <f>IF(G10="","",G10-G10*COMPASS!$U$31)</f>
        <v/>
      </c>
    </row>
    <row r="11" spans="1:8" ht="14.85" customHeight="1">
      <c r="A11" s="352" t="s">
        <v>9115</v>
      </c>
      <c r="B11" s="376" t="s">
        <v>216</v>
      </c>
      <c r="C11" s="316" t="s">
        <v>9116</v>
      </c>
      <c r="D11" s="316" t="s">
        <v>10270</v>
      </c>
      <c r="E11" s="389">
        <v>480</v>
      </c>
      <c r="F11" s="580"/>
      <c r="G11" s="486">
        <v>3.7797164999999997</v>
      </c>
      <c r="H11" s="182">
        <f>IF(G11="","",G11-G11*COMPASS!$U$31)</f>
        <v>3.7797164999999997</v>
      </c>
    </row>
    <row r="12" spans="1:8" ht="14.85" customHeight="1">
      <c r="A12" s="352" t="s">
        <v>6970</v>
      </c>
      <c r="B12" s="376" t="s">
        <v>467</v>
      </c>
      <c r="C12" s="316" t="s">
        <v>7659</v>
      </c>
      <c r="D12" s="316" t="s">
        <v>10267</v>
      </c>
      <c r="E12" s="404">
        <v>8</v>
      </c>
      <c r="F12" s="1292"/>
      <c r="G12" s="486">
        <v>3.8797090000000001</v>
      </c>
      <c r="H12" s="182">
        <f>IF(G12="","",G12-G12*COMPASS!$U$31)</f>
        <v>3.8797090000000001</v>
      </c>
    </row>
    <row r="13" spans="1:8" ht="14.85" customHeight="1">
      <c r="A13" s="352" t="s">
        <v>6971</v>
      </c>
      <c r="B13" s="376" t="s">
        <v>467</v>
      </c>
      <c r="C13" s="316" t="s">
        <v>7660</v>
      </c>
      <c r="D13" s="316" t="s">
        <v>10268</v>
      </c>
      <c r="E13" s="404">
        <v>8</v>
      </c>
      <c r="F13" s="1292"/>
      <c r="G13" s="486">
        <v>3.8797090000000001</v>
      </c>
      <c r="H13" s="182">
        <f>IF(G13="","",G13-G13*COMPASS!$U$31)</f>
        <v>3.8797090000000001</v>
      </c>
    </row>
    <row r="14" spans="1:8" ht="14.85" customHeight="1">
      <c r="A14" s="346" t="s">
        <v>6972</v>
      </c>
      <c r="B14" s="376" t="s">
        <v>216</v>
      </c>
      <c r="C14" s="322" t="s">
        <v>7661</v>
      </c>
      <c r="D14" s="316" t="s">
        <v>10269</v>
      </c>
      <c r="E14" s="404">
        <v>8</v>
      </c>
      <c r="F14" s="1293"/>
      <c r="G14" s="486">
        <v>4.9596280000000004</v>
      </c>
      <c r="H14" s="182">
        <f>IF(G14="","",G14-G14*COMPASS!$U$31)</f>
        <v>4.9596280000000004</v>
      </c>
    </row>
    <row r="15" spans="1:8" ht="14.85" customHeight="1">
      <c r="A15" s="838" t="s">
        <v>9996</v>
      </c>
      <c r="B15" s="839"/>
      <c r="C15" s="838"/>
      <c r="D15" s="840"/>
      <c r="E15" s="841"/>
      <c r="F15" s="842"/>
      <c r="G15" s="842"/>
      <c r="H15" s="182" t="str">
        <f>IF(G15="","",G15-G15*COMPASS!$U$31)</f>
        <v/>
      </c>
    </row>
    <row r="16" spans="1:8" ht="14.85" customHeight="1">
      <c r="A16" s="352" t="s">
        <v>8261</v>
      </c>
      <c r="B16" s="376" t="s">
        <v>467</v>
      </c>
      <c r="C16" s="316" t="s">
        <v>7663</v>
      </c>
      <c r="D16" s="316" t="s">
        <v>10271</v>
      </c>
      <c r="E16" s="389">
        <v>305</v>
      </c>
      <c r="F16" s="384"/>
      <c r="G16" s="486">
        <v>0.87835411850000011</v>
      </c>
      <c r="H16" s="182">
        <f>IF(G16="","",G16-G16*COMPASS!$U$31)</f>
        <v>0.87835411850000011</v>
      </c>
    </row>
    <row r="17" spans="1:8" ht="14.85" customHeight="1">
      <c r="A17" s="352" t="s">
        <v>8789</v>
      </c>
      <c r="B17" s="376" t="s">
        <v>216</v>
      </c>
      <c r="C17" s="316" t="s">
        <v>8790</v>
      </c>
      <c r="D17" s="316" t="s">
        <v>10272</v>
      </c>
      <c r="E17" s="389">
        <v>500</v>
      </c>
      <c r="F17" s="384"/>
      <c r="G17" s="486">
        <v>0.87833412</v>
      </c>
      <c r="H17" s="182">
        <f>IF(G17="","",G17-G17*COMPASS!$U$31)</f>
        <v>0.87833412</v>
      </c>
    </row>
    <row r="18" spans="1:8" ht="14.85" customHeight="1">
      <c r="A18" s="352" t="s">
        <v>9997</v>
      </c>
      <c r="B18" s="376" t="s">
        <v>216</v>
      </c>
      <c r="C18" s="316" t="s">
        <v>9998</v>
      </c>
      <c r="D18" s="316" t="s">
        <v>10273</v>
      </c>
      <c r="E18" s="389">
        <v>15000</v>
      </c>
      <c r="F18" s="384"/>
      <c r="G18" s="486">
        <v>0.87835411850000011</v>
      </c>
      <c r="H18" s="182">
        <f>IF(G18="","",G18-G18*COMPASS!$U$31)</f>
        <v>0.87835411850000011</v>
      </c>
    </row>
    <row r="19" spans="1:8" ht="14.85" customHeight="1">
      <c r="A19" s="838" t="s">
        <v>9117</v>
      </c>
      <c r="B19" s="839"/>
      <c r="C19" s="838"/>
      <c r="D19" s="840"/>
      <c r="E19" s="841"/>
      <c r="F19" s="842"/>
      <c r="G19" s="842"/>
      <c r="H19" s="182" t="str">
        <f>IF(G19="","",G19-G19*COMPASS!$U$31)</f>
        <v/>
      </c>
    </row>
    <row r="20" spans="1:8" ht="14.85" customHeight="1">
      <c r="A20" s="352" t="s">
        <v>9118</v>
      </c>
      <c r="B20" s="376" t="s">
        <v>216</v>
      </c>
      <c r="C20" s="316" t="s">
        <v>9119</v>
      </c>
      <c r="D20" s="316" t="s">
        <v>10274</v>
      </c>
      <c r="E20" s="389">
        <v>1</v>
      </c>
      <c r="F20" s="384"/>
      <c r="G20" s="486">
        <v>4.0996924999999997</v>
      </c>
      <c r="H20" s="182">
        <f>IF(G20="","",G20-G20*COMPASS!$U$31)</f>
        <v>4.0996924999999997</v>
      </c>
    </row>
    <row r="21" spans="1:8" ht="14.85" customHeight="1">
      <c r="A21" s="352" t="s">
        <v>9120</v>
      </c>
      <c r="B21" s="376" t="s">
        <v>216</v>
      </c>
      <c r="C21" s="316" t="s">
        <v>9121</v>
      </c>
      <c r="D21" s="316" t="s">
        <v>10275</v>
      </c>
      <c r="E21" s="389">
        <v>1</v>
      </c>
      <c r="F21" s="384"/>
      <c r="G21" s="486">
        <v>5.5195860000000003</v>
      </c>
      <c r="H21" s="182">
        <f>IF(G21="","",G21-G21*COMPASS!$U$31)</f>
        <v>5.5195860000000003</v>
      </c>
    </row>
    <row r="22" spans="1:8" ht="14.85" customHeight="1">
      <c r="A22" s="352" t="s">
        <v>9122</v>
      </c>
      <c r="B22" s="376" t="s">
        <v>216</v>
      </c>
      <c r="C22" s="316" t="s">
        <v>9123</v>
      </c>
      <c r="D22" s="316" t="s">
        <v>10276</v>
      </c>
      <c r="E22" s="389">
        <v>1</v>
      </c>
      <c r="F22" s="384"/>
      <c r="G22" s="486">
        <v>6.9594779999999998</v>
      </c>
      <c r="H22" s="182">
        <f>IF(G22="","",G22-G22*COMPASS!$U$31)</f>
        <v>6.9594779999999998</v>
      </c>
    </row>
    <row r="23" spans="1:8" ht="14.85" customHeight="1">
      <c r="A23" s="352" t="s">
        <v>9124</v>
      </c>
      <c r="B23" s="376" t="s">
        <v>216</v>
      </c>
      <c r="C23" s="316" t="s">
        <v>9125</v>
      </c>
      <c r="D23" s="316" t="s">
        <v>10277</v>
      </c>
      <c r="E23" s="389">
        <v>1</v>
      </c>
      <c r="F23" s="384"/>
      <c r="G23" s="486">
        <v>9.7992650000000019</v>
      </c>
      <c r="H23" s="182">
        <f>IF(G23="","",G23-G23*COMPASS!$U$31)</f>
        <v>9.7992650000000019</v>
      </c>
    </row>
    <row r="24" spans="1:8" ht="14.85" customHeight="1">
      <c r="A24" s="352" t="s">
        <v>6975</v>
      </c>
      <c r="B24" s="376" t="s">
        <v>571</v>
      </c>
      <c r="C24" s="316" t="s">
        <v>7665</v>
      </c>
      <c r="D24" s="316" t="s">
        <v>10278</v>
      </c>
      <c r="E24" s="389">
        <v>1</v>
      </c>
      <c r="F24" s="1141" t="s">
        <v>7911</v>
      </c>
      <c r="G24" s="486">
        <v>3.024</v>
      </c>
      <c r="H24" s="182">
        <f>IF(G24="","",G24-G24*COMPASS!$U$31)</f>
        <v>3.024</v>
      </c>
    </row>
    <row r="25" spans="1:8" ht="14.85" customHeight="1">
      <c r="A25" s="352" t="s">
        <v>6976</v>
      </c>
      <c r="B25" s="376" t="s">
        <v>571</v>
      </c>
      <c r="C25" s="316" t="s">
        <v>7666</v>
      </c>
      <c r="D25" s="316" t="s">
        <v>10279</v>
      </c>
      <c r="E25" s="389">
        <v>1</v>
      </c>
      <c r="F25" s="1141" t="s">
        <v>7911</v>
      </c>
      <c r="G25" s="486">
        <v>4.5</v>
      </c>
      <c r="H25" s="182">
        <f>IF(G25="","",G25-G25*COMPASS!$U$31)</f>
        <v>4.5</v>
      </c>
    </row>
    <row r="26" spans="1:8" ht="14.85" customHeight="1">
      <c r="A26" s="832" t="s">
        <v>10577</v>
      </c>
      <c r="B26" s="833"/>
      <c r="C26" s="834"/>
      <c r="D26" s="835"/>
      <c r="E26" s="836"/>
      <c r="F26" s="837"/>
      <c r="G26" s="837"/>
      <c r="H26" s="182" t="str">
        <f>IF(G26="","",G26-G26*COMPASS!$U$31)</f>
        <v/>
      </c>
    </row>
    <row r="27" spans="1:8" ht="14.85" customHeight="1">
      <c r="A27" s="838" t="s">
        <v>10280</v>
      </c>
      <c r="B27" s="839"/>
      <c r="C27" s="838"/>
      <c r="D27" s="840"/>
      <c r="E27" s="841"/>
      <c r="F27" s="842"/>
      <c r="G27" s="842"/>
      <c r="H27" s="182" t="str">
        <f>IF(G27="","",G27-G27*COMPASS!$U$31)</f>
        <v/>
      </c>
    </row>
    <row r="28" spans="1:8" ht="14.85" customHeight="1">
      <c r="A28" s="352" t="s">
        <v>6973</v>
      </c>
      <c r="B28" s="376" t="s">
        <v>467</v>
      </c>
      <c r="C28" s="316" t="s">
        <v>7662</v>
      </c>
      <c r="D28" s="316" t="s">
        <v>10281</v>
      </c>
      <c r="E28" s="404">
        <v>8</v>
      </c>
      <c r="F28" s="384"/>
      <c r="G28" s="486">
        <v>8.0993925000000004</v>
      </c>
      <c r="H28" s="182">
        <f>IF(G28="","",G28-G28*COMPASS!$U$31)</f>
        <v>8.0993925000000004</v>
      </c>
    </row>
    <row r="29" spans="1:8" ht="14.85" customHeight="1">
      <c r="A29" s="352" t="s">
        <v>8277</v>
      </c>
      <c r="B29" s="376" t="s">
        <v>467</v>
      </c>
      <c r="C29" s="316" t="s">
        <v>8278</v>
      </c>
      <c r="D29" s="316" t="s">
        <v>10282</v>
      </c>
      <c r="E29" s="405">
        <v>8</v>
      </c>
      <c r="F29" s="384"/>
      <c r="G29" s="486">
        <v>8.0993925000000004</v>
      </c>
      <c r="H29" s="182">
        <f>IF(G29="","",G29-G29*COMPASS!$U$31)</f>
        <v>8.0993925000000004</v>
      </c>
    </row>
    <row r="30" spans="1:8" ht="14.85" customHeight="1">
      <c r="A30" s="838" t="s">
        <v>9999</v>
      </c>
      <c r="B30" s="839"/>
      <c r="C30" s="838"/>
      <c r="D30" s="840"/>
      <c r="E30" s="841"/>
      <c r="F30" s="842"/>
      <c r="G30" s="842"/>
      <c r="H30" s="182" t="str">
        <f>IF(G30="","",G30-G30*COMPASS!$U$31)</f>
        <v/>
      </c>
    </row>
    <row r="31" spans="1:8" ht="14.85" customHeight="1">
      <c r="A31" s="352" t="s">
        <v>6974</v>
      </c>
      <c r="B31" s="376" t="s">
        <v>467</v>
      </c>
      <c r="C31" s="316" t="s">
        <v>7664</v>
      </c>
      <c r="D31" s="316" t="s">
        <v>10283</v>
      </c>
      <c r="E31" s="389">
        <v>500</v>
      </c>
      <c r="F31" s="384"/>
      <c r="G31" s="486">
        <v>1.110596699</v>
      </c>
      <c r="H31" s="182">
        <f>IF(G31="","",G31-G31*COMPASS!$U$31)</f>
        <v>1.110596699</v>
      </c>
    </row>
    <row r="32" spans="1:8" ht="14.85" customHeight="1">
      <c r="A32" s="352" t="s">
        <v>9005</v>
      </c>
      <c r="B32" s="376" t="s">
        <v>216</v>
      </c>
      <c r="C32" s="322" t="s">
        <v>9006</v>
      </c>
      <c r="D32" s="316" t="s">
        <v>10284</v>
      </c>
      <c r="E32" s="389">
        <v>30000</v>
      </c>
      <c r="F32" s="384"/>
      <c r="G32" s="486">
        <v>1.110596699</v>
      </c>
      <c r="H32" s="182">
        <f>IF(G32="","",G32-G32*COMPASS!$U$31)</f>
        <v>1.110596699</v>
      </c>
    </row>
    <row r="33" spans="1:8" ht="14.85" customHeight="1">
      <c r="A33" s="838" t="s">
        <v>9126</v>
      </c>
      <c r="B33" s="839"/>
      <c r="C33" s="838"/>
      <c r="D33" s="840"/>
      <c r="E33" s="841"/>
      <c r="F33" s="842"/>
      <c r="G33" s="842"/>
      <c r="H33" s="182" t="str">
        <f>IF(G33="","",G33-G33*COMPASS!$U$31)</f>
        <v/>
      </c>
    </row>
    <row r="34" spans="1:8" ht="14.85" customHeight="1">
      <c r="A34" s="346" t="s">
        <v>9127</v>
      </c>
      <c r="B34" s="376" t="s">
        <v>216</v>
      </c>
      <c r="C34" s="322" t="s">
        <v>9128</v>
      </c>
      <c r="D34" s="316" t="s">
        <v>10285</v>
      </c>
      <c r="E34" s="389">
        <v>1</v>
      </c>
      <c r="F34" s="384"/>
      <c r="G34" s="486">
        <v>5.9395545000000007</v>
      </c>
      <c r="H34" s="182">
        <f>IF(G34="","",G34-G34*COMPASS!$U$31)</f>
        <v>5.9395545000000007</v>
      </c>
    </row>
    <row r="35" spans="1:8" ht="14.85" customHeight="1">
      <c r="A35" s="346" t="s">
        <v>9129</v>
      </c>
      <c r="B35" s="376" t="s">
        <v>216</v>
      </c>
      <c r="C35" s="322" t="s">
        <v>9130</v>
      </c>
      <c r="D35" s="316" t="s">
        <v>10286</v>
      </c>
      <c r="E35" s="389">
        <v>1</v>
      </c>
      <c r="F35" s="384"/>
      <c r="G35" s="486">
        <v>7.8794089999999999</v>
      </c>
      <c r="H35" s="182">
        <f>IF(G35="","",G35-G35*COMPASS!$U$31)</f>
        <v>7.8794089999999999</v>
      </c>
    </row>
    <row r="36" spans="1:8" ht="14.85" customHeight="1">
      <c r="A36" s="346" t="s">
        <v>9131</v>
      </c>
      <c r="B36" s="376" t="s">
        <v>216</v>
      </c>
      <c r="C36" s="322" t="s">
        <v>9132</v>
      </c>
      <c r="D36" s="316" t="s">
        <v>10287</v>
      </c>
      <c r="E36" s="389">
        <v>1</v>
      </c>
      <c r="F36" s="384"/>
      <c r="G36" s="486">
        <v>9.8192635000000017</v>
      </c>
      <c r="H36" s="182">
        <f>IF(G36="","",G36-G36*COMPASS!$U$31)</f>
        <v>9.8192635000000017</v>
      </c>
    </row>
    <row r="37" spans="1:8" ht="14.85" customHeight="1">
      <c r="A37" s="346" t="s">
        <v>9133</v>
      </c>
      <c r="B37" s="376" t="s">
        <v>216</v>
      </c>
      <c r="C37" s="322" t="s">
        <v>9134</v>
      </c>
      <c r="D37" s="316" t="s">
        <v>10288</v>
      </c>
      <c r="E37" s="389">
        <v>1</v>
      </c>
      <c r="F37" s="384"/>
      <c r="G37" s="486">
        <v>13.6989725</v>
      </c>
      <c r="H37" s="182">
        <f>IF(G37="","",G37-G37*COMPASS!$U$31)</f>
        <v>13.6989725</v>
      </c>
    </row>
    <row r="38" spans="1:8" ht="14.85" customHeight="1">
      <c r="A38" s="352" t="s">
        <v>6977</v>
      </c>
      <c r="B38" s="376" t="s">
        <v>571</v>
      </c>
      <c r="C38" s="316" t="s">
        <v>7667</v>
      </c>
      <c r="D38" s="316" t="s">
        <v>10289</v>
      </c>
      <c r="E38" s="389">
        <v>1</v>
      </c>
      <c r="F38" s="1141" t="s">
        <v>7911</v>
      </c>
      <c r="G38" s="486">
        <v>4.2300000000000004</v>
      </c>
      <c r="H38" s="182">
        <f>IF(G38="","",G38-G38*COMPASS!$U$31)</f>
        <v>4.2300000000000004</v>
      </c>
    </row>
    <row r="39" spans="1:8" ht="14.85" customHeight="1">
      <c r="A39" s="352" t="s">
        <v>6978</v>
      </c>
      <c r="B39" s="376" t="s">
        <v>571</v>
      </c>
      <c r="C39" s="316" t="s">
        <v>7668</v>
      </c>
      <c r="D39" s="316" t="s">
        <v>10290</v>
      </c>
      <c r="E39" s="389">
        <v>1</v>
      </c>
      <c r="F39" s="1141" t="s">
        <v>7911</v>
      </c>
      <c r="G39" s="486">
        <v>5.4</v>
      </c>
      <c r="H39" s="182">
        <f>IF(G39="","",G39-G39*COMPASS!$U$31)</f>
        <v>5.4</v>
      </c>
    </row>
    <row r="40" spans="1:8" ht="14.85" customHeight="1">
      <c r="A40" s="832" t="s">
        <v>10291</v>
      </c>
      <c r="B40" s="833"/>
      <c r="C40" s="834"/>
      <c r="D40" s="835"/>
      <c r="E40" s="836"/>
      <c r="F40" s="837"/>
      <c r="G40" s="837"/>
      <c r="H40" s="182" t="str">
        <f>IF(G40="","",G40-G40*COMPASS!$U$31)</f>
        <v/>
      </c>
    </row>
    <row r="41" spans="1:8" ht="14.85" customHeight="1">
      <c r="A41" s="838" t="s">
        <v>10292</v>
      </c>
      <c r="B41" s="839"/>
      <c r="C41" s="838"/>
      <c r="D41" s="840"/>
      <c r="E41" s="841"/>
      <c r="F41" s="842"/>
      <c r="G41" s="842"/>
      <c r="H41" s="182" t="str">
        <f>IF(G41="","",G41-G41*COMPASS!$U$31)</f>
        <v/>
      </c>
    </row>
    <row r="42" spans="1:8" ht="14.85" customHeight="1">
      <c r="A42" s="352" t="s">
        <v>7683</v>
      </c>
      <c r="B42" s="376" t="s">
        <v>216</v>
      </c>
      <c r="C42" s="316" t="s">
        <v>7684</v>
      </c>
      <c r="D42" s="316" t="s">
        <v>10293</v>
      </c>
      <c r="E42" s="406">
        <v>8</v>
      </c>
      <c r="F42" s="384"/>
      <c r="G42" s="486">
        <v>6.3395244999999996</v>
      </c>
      <c r="H42" s="182">
        <f>IF(G42="","",G42-G42*COMPASS!$U$31)</f>
        <v>6.3395244999999996</v>
      </c>
    </row>
    <row r="43" spans="1:8" ht="14.85" customHeight="1">
      <c r="A43" s="352" t="s">
        <v>7869</v>
      </c>
      <c r="B43" s="376" t="s">
        <v>467</v>
      </c>
      <c r="C43" s="316" t="s">
        <v>7870</v>
      </c>
      <c r="D43" s="316" t="s">
        <v>10294</v>
      </c>
      <c r="E43" s="406">
        <v>8</v>
      </c>
      <c r="F43" s="843"/>
      <c r="G43" s="486">
        <v>4.8396369999999997</v>
      </c>
      <c r="H43" s="182">
        <f>IF(G43="","",G43-G43*COMPASS!$U$31)</f>
        <v>4.8396369999999997</v>
      </c>
    </row>
    <row r="44" spans="1:8" ht="14.85" customHeight="1">
      <c r="A44" s="838" t="s">
        <v>10295</v>
      </c>
      <c r="B44" s="839"/>
      <c r="C44" s="838"/>
      <c r="D44" s="840"/>
      <c r="E44" s="841"/>
      <c r="F44" s="842"/>
      <c r="G44" s="842"/>
      <c r="H44" s="182" t="str">
        <f>IF(G44="","",G44-G44*COMPASS!$U$31)</f>
        <v/>
      </c>
    </row>
    <row r="45" spans="1:8" ht="14.85" customHeight="1">
      <c r="A45" s="352" t="s">
        <v>7989</v>
      </c>
      <c r="B45" s="376" t="s">
        <v>216</v>
      </c>
      <c r="C45" s="322" t="s">
        <v>7987</v>
      </c>
      <c r="D45" s="316" t="s">
        <v>11996</v>
      </c>
      <c r="E45" s="389">
        <v>500</v>
      </c>
      <c r="F45" s="384"/>
      <c r="G45" s="486">
        <v>1.0378421560000002</v>
      </c>
      <c r="H45" s="182">
        <f>IF(G45="","",G45-G45*COMPASS!$U$31)</f>
        <v>1.0378421560000002</v>
      </c>
    </row>
    <row r="46" spans="1:8" ht="14.85" customHeight="1">
      <c r="A46" s="352" t="s">
        <v>10132</v>
      </c>
      <c r="B46" s="376" t="s">
        <v>216</v>
      </c>
      <c r="C46" s="322" t="s">
        <v>10133</v>
      </c>
      <c r="D46" s="322" t="s">
        <v>10296</v>
      </c>
      <c r="E46" s="389">
        <v>500</v>
      </c>
      <c r="F46" s="384"/>
      <c r="G46" s="486">
        <v>1.073399489</v>
      </c>
      <c r="H46" s="182">
        <f>IF(G46="","",G46-G46*COMPASS!$U$31)</f>
        <v>1.073399489</v>
      </c>
    </row>
    <row r="47" spans="1:8" ht="14.85" customHeight="1">
      <c r="A47" s="296" t="s">
        <v>4351</v>
      </c>
      <c r="B47" s="376" t="s">
        <v>216</v>
      </c>
      <c r="C47" s="297" t="s">
        <v>12119</v>
      </c>
      <c r="D47" s="316" t="s">
        <v>10297</v>
      </c>
      <c r="E47" s="389">
        <v>1000</v>
      </c>
      <c r="F47" s="384"/>
      <c r="G47" s="486">
        <v>1.2381071349999999</v>
      </c>
      <c r="H47" s="182">
        <f>IF(G47="","",G47-G47*COMPASS!$U$31)</f>
        <v>1.2381071349999999</v>
      </c>
    </row>
    <row r="48" spans="1:8" ht="14.85" customHeight="1">
      <c r="A48" s="352" t="s">
        <v>10010</v>
      </c>
      <c r="B48" s="376" t="s">
        <v>216</v>
      </c>
      <c r="C48" s="316" t="s">
        <v>12120</v>
      </c>
      <c r="D48" s="316" t="s">
        <v>10298</v>
      </c>
      <c r="E48" s="389">
        <v>30000</v>
      </c>
      <c r="F48" s="384"/>
      <c r="G48" s="486">
        <v>1.1109566719999999</v>
      </c>
      <c r="H48" s="182">
        <f>IF(G48="","",G48-G48*COMPASS!$U$31)</f>
        <v>1.1109566719999999</v>
      </c>
    </row>
    <row r="49" spans="1:8" ht="14.85" customHeight="1">
      <c r="A49" s="296" t="s">
        <v>2825</v>
      </c>
      <c r="B49" s="376" t="s">
        <v>216</v>
      </c>
      <c r="C49" s="297" t="s">
        <v>2665</v>
      </c>
      <c r="D49" s="316" t="s">
        <v>10299</v>
      </c>
      <c r="E49" s="389">
        <v>1000</v>
      </c>
      <c r="F49" s="384"/>
      <c r="G49" s="486">
        <v>1.0358823030000002</v>
      </c>
      <c r="H49" s="182">
        <f>IF(G49="","",G49-G49*COMPASS!$U$31)</f>
        <v>1.0358823030000002</v>
      </c>
    </row>
    <row r="50" spans="1:8" ht="14.85" customHeight="1">
      <c r="A50" s="296" t="s">
        <v>2827</v>
      </c>
      <c r="B50" s="376" t="s">
        <v>216</v>
      </c>
      <c r="C50" s="316" t="s">
        <v>2667</v>
      </c>
      <c r="D50" s="316" t="s">
        <v>10300</v>
      </c>
      <c r="E50" s="389">
        <v>10000</v>
      </c>
      <c r="F50" s="384"/>
      <c r="G50" s="486">
        <v>1.0358823030000002</v>
      </c>
      <c r="H50" s="182">
        <f>IF(G50="","",G50-G50*COMPASS!$U$31)</f>
        <v>1.0358823030000002</v>
      </c>
    </row>
    <row r="51" spans="1:8" ht="14.85" customHeight="1">
      <c r="A51" s="838" t="s">
        <v>10301</v>
      </c>
      <c r="B51" s="839"/>
      <c r="C51" s="838"/>
      <c r="D51" s="840"/>
      <c r="E51" s="841"/>
      <c r="F51" s="842"/>
      <c r="G51" s="842"/>
      <c r="H51" s="182" t="str">
        <f>IF(G51="","",G51-G51*COMPASS!$U$31)</f>
        <v/>
      </c>
    </row>
    <row r="52" spans="1:8" ht="14.85" customHeight="1">
      <c r="A52" s="352" t="s">
        <v>10000</v>
      </c>
      <c r="B52" s="376" t="s">
        <v>216</v>
      </c>
      <c r="C52" s="316" t="s">
        <v>10001</v>
      </c>
      <c r="D52" s="316" t="s">
        <v>10302</v>
      </c>
      <c r="E52" s="389">
        <v>1</v>
      </c>
      <c r="F52" s="384"/>
      <c r="G52" s="486">
        <v>7.0794689999999996</v>
      </c>
      <c r="H52" s="182">
        <f>IF(G52="","",G52-G52*COMPASS!$U$31)</f>
        <v>7.0794689999999996</v>
      </c>
    </row>
    <row r="53" spans="1:8" ht="14.85" customHeight="1">
      <c r="A53" s="352" t="s">
        <v>10002</v>
      </c>
      <c r="B53" s="376" t="s">
        <v>216</v>
      </c>
      <c r="C53" s="316" t="s">
        <v>10003</v>
      </c>
      <c r="D53" s="316" t="s">
        <v>10303</v>
      </c>
      <c r="E53" s="389">
        <v>1</v>
      </c>
      <c r="F53" s="384"/>
      <c r="G53" s="486">
        <v>8.8593355000000003</v>
      </c>
      <c r="H53" s="182">
        <f>IF(G53="","",G53-G53*COMPASS!$U$31)</f>
        <v>8.8593355000000003</v>
      </c>
    </row>
    <row r="54" spans="1:8" ht="14.85" customHeight="1">
      <c r="A54" s="352" t="s">
        <v>10004</v>
      </c>
      <c r="B54" s="376" t="s">
        <v>216</v>
      </c>
      <c r="C54" s="316" t="s">
        <v>10005</v>
      </c>
      <c r="D54" s="316" t="s">
        <v>10304</v>
      </c>
      <c r="E54" s="389">
        <v>1</v>
      </c>
      <c r="F54" s="384"/>
      <c r="G54" s="486">
        <v>10.619203499999999</v>
      </c>
      <c r="H54" s="182">
        <f>IF(G54="","",G54-G54*COMPASS!$U$31)</f>
        <v>10.619203499999999</v>
      </c>
    </row>
    <row r="55" spans="1:8" ht="14.85" customHeight="1">
      <c r="A55" s="352" t="s">
        <v>10006</v>
      </c>
      <c r="B55" s="376" t="s">
        <v>216</v>
      </c>
      <c r="C55" s="316" t="s">
        <v>10007</v>
      </c>
      <c r="D55" s="316" t="s">
        <v>10305</v>
      </c>
      <c r="E55" s="389">
        <v>1</v>
      </c>
      <c r="F55" s="384"/>
      <c r="G55" s="486">
        <v>14.178936499999999</v>
      </c>
      <c r="H55" s="182">
        <f>IF(G55="","",G55-G55*COMPASS!$U$31)</f>
        <v>14.178936499999999</v>
      </c>
    </row>
    <row r="56" spans="1:8" ht="14.85" customHeight="1">
      <c r="A56" s="296" t="s">
        <v>2829</v>
      </c>
      <c r="B56" s="376" t="s">
        <v>571</v>
      </c>
      <c r="C56" s="297" t="s">
        <v>2675</v>
      </c>
      <c r="D56" s="316" t="s">
        <v>10306</v>
      </c>
      <c r="E56" s="389">
        <v>1</v>
      </c>
      <c r="F56" s="1142" t="s">
        <v>7911</v>
      </c>
      <c r="G56" s="486">
        <v>4.2480000000000002</v>
      </c>
      <c r="H56" s="182">
        <f>IF(G56="","",G56-G56*COMPASS!$U$31)</f>
        <v>4.2480000000000002</v>
      </c>
    </row>
    <row r="57" spans="1:8" ht="14.85" customHeight="1">
      <c r="A57" s="296" t="s">
        <v>2830</v>
      </c>
      <c r="B57" s="376" t="s">
        <v>571</v>
      </c>
      <c r="C57" s="297" t="s">
        <v>2676</v>
      </c>
      <c r="D57" s="316" t="s">
        <v>10307</v>
      </c>
      <c r="E57" s="389">
        <v>1</v>
      </c>
      <c r="F57" s="1142" t="s">
        <v>7911</v>
      </c>
      <c r="G57" s="486">
        <v>4.8960000000000008</v>
      </c>
      <c r="H57" s="182">
        <f>IF(G57="","",G57-G57*COMPASS!$U$31)</f>
        <v>4.8960000000000008</v>
      </c>
    </row>
    <row r="58" spans="1:8" ht="14.85" customHeight="1">
      <c r="A58" s="832" t="s">
        <v>10308</v>
      </c>
      <c r="B58" s="833"/>
      <c r="C58" s="834"/>
      <c r="D58" s="835"/>
      <c r="E58" s="836"/>
      <c r="F58" s="837"/>
      <c r="G58" s="837"/>
      <c r="H58" s="182" t="str">
        <f>IF(G58="","",G58-G58*COMPASS!$U$31)</f>
        <v/>
      </c>
    </row>
    <row r="59" spans="1:8" ht="14.85" customHeight="1">
      <c r="A59" s="838" t="s">
        <v>10309</v>
      </c>
      <c r="B59" s="839"/>
      <c r="C59" s="838"/>
      <c r="D59" s="840"/>
      <c r="E59" s="841"/>
      <c r="F59" s="842"/>
      <c r="G59" s="842"/>
      <c r="H59" s="182" t="str">
        <f>IF(G59="","",G59-G59*COMPASS!$U$31)</f>
        <v/>
      </c>
    </row>
    <row r="60" spans="1:8" ht="14.85" customHeight="1">
      <c r="A60" s="352" t="s">
        <v>2833</v>
      </c>
      <c r="B60" s="376" t="s">
        <v>467</v>
      </c>
      <c r="C60" s="297" t="s">
        <v>2681</v>
      </c>
      <c r="D60" s="316" t="s">
        <v>10310</v>
      </c>
      <c r="E60" s="389">
        <v>24</v>
      </c>
      <c r="F60" s="384"/>
      <c r="G60" s="486">
        <v>5.3995950000000015</v>
      </c>
      <c r="H60" s="182">
        <f>IF(G60="","",G60-G60*COMPASS!$U$31)</f>
        <v>5.3995950000000015</v>
      </c>
    </row>
    <row r="61" spans="1:8" ht="14.85" customHeight="1">
      <c r="A61" s="352" t="s">
        <v>7871</v>
      </c>
      <c r="B61" s="376" t="s">
        <v>216</v>
      </c>
      <c r="C61" s="316" t="s">
        <v>7872</v>
      </c>
      <c r="D61" s="316" t="s">
        <v>10312</v>
      </c>
      <c r="E61" s="389">
        <v>8</v>
      </c>
      <c r="F61" s="384"/>
      <c r="G61" s="486">
        <v>5.279604</v>
      </c>
      <c r="H61" s="182">
        <f>IF(G61="","",G61-G61*COMPASS!$U$31)</f>
        <v>5.279604</v>
      </c>
    </row>
    <row r="62" spans="1:8" ht="14.85" customHeight="1">
      <c r="A62" s="352" t="s">
        <v>16042</v>
      </c>
      <c r="B62" s="376" t="s">
        <v>216</v>
      </c>
      <c r="C62" s="322" t="s">
        <v>16043</v>
      </c>
      <c r="D62" s="316" t="s">
        <v>16044</v>
      </c>
      <c r="E62" s="405">
        <v>480</v>
      </c>
      <c r="F62" s="384"/>
      <c r="G62" s="486">
        <v>5.0596204999999994</v>
      </c>
      <c r="H62" s="182">
        <f>IF(G62="","",G62-G62*COMPASS!$U$31)</f>
        <v>5.0596204999999994</v>
      </c>
    </row>
    <row r="63" spans="1:8" ht="14.85" customHeight="1">
      <c r="A63" s="352" t="s">
        <v>7685</v>
      </c>
      <c r="B63" s="376" t="s">
        <v>467</v>
      </c>
      <c r="C63" s="322" t="s">
        <v>7686</v>
      </c>
      <c r="D63" s="316" t="s">
        <v>10311</v>
      </c>
      <c r="E63" s="406">
        <v>8</v>
      </c>
      <c r="F63" s="843"/>
      <c r="G63" s="486">
        <v>10.239232000000001</v>
      </c>
      <c r="H63" s="182">
        <f>IF(G63="","",G63-G63*COMPASS!$U$31)</f>
        <v>10.239232000000001</v>
      </c>
    </row>
    <row r="64" spans="1:8" ht="14.85" customHeight="1">
      <c r="A64" s="352" t="s">
        <v>2846</v>
      </c>
      <c r="B64" s="376" t="s">
        <v>4461</v>
      </c>
      <c r="C64" s="297" t="s">
        <v>2814</v>
      </c>
      <c r="D64" s="316" t="s">
        <v>10313</v>
      </c>
      <c r="E64" s="389">
        <v>1</v>
      </c>
      <c r="F64" s="1142" t="s">
        <v>7911</v>
      </c>
      <c r="G64" s="486">
        <v>3.9060000000000001</v>
      </c>
      <c r="H64" s="182">
        <f>IF(G64="","",G64-G64*COMPASS!$U$31)</f>
        <v>3.9060000000000001</v>
      </c>
    </row>
    <row r="65" spans="1:8" ht="14.85" customHeight="1">
      <c r="A65" s="838" t="s">
        <v>10314</v>
      </c>
      <c r="B65" s="839"/>
      <c r="C65" s="838"/>
      <c r="D65" s="840"/>
      <c r="E65" s="841"/>
      <c r="F65" s="842"/>
      <c r="G65" s="842"/>
      <c r="H65" s="182" t="str">
        <f>IF(G65="","",G65-G65*COMPASS!$U$31)</f>
        <v/>
      </c>
    </row>
    <row r="66" spans="1:8" ht="14.85" customHeight="1">
      <c r="A66" s="296" t="s">
        <v>2826</v>
      </c>
      <c r="B66" s="376" t="s">
        <v>216</v>
      </c>
      <c r="C66" s="297" t="s">
        <v>2666</v>
      </c>
      <c r="D66" s="316" t="s">
        <v>10323</v>
      </c>
      <c r="E66" s="389">
        <v>500</v>
      </c>
      <c r="F66" s="384"/>
      <c r="G66" s="486">
        <v>1.1633927390000003</v>
      </c>
      <c r="H66" s="182">
        <f>IF(G66="","",G66-G66*COMPASS!$U$31)</f>
        <v>1.1633927390000003</v>
      </c>
    </row>
    <row r="67" spans="1:8" ht="14.85" customHeight="1">
      <c r="A67" s="296" t="s">
        <v>4354</v>
      </c>
      <c r="B67" s="376" t="s">
        <v>216</v>
      </c>
      <c r="C67" s="297" t="s">
        <v>12121</v>
      </c>
      <c r="D67" s="316" t="s">
        <v>10322</v>
      </c>
      <c r="E67" s="389">
        <v>15000</v>
      </c>
      <c r="F67" s="384"/>
      <c r="G67" s="486">
        <v>1.2777241635000001</v>
      </c>
      <c r="H67" s="182">
        <f>IF(G67="","",G67-G67*COMPASS!$U$31)</f>
        <v>1.2777241635000001</v>
      </c>
    </row>
    <row r="68" spans="1:8" ht="14.85" customHeight="1">
      <c r="A68" s="296" t="s">
        <v>2828</v>
      </c>
      <c r="B68" s="376" t="s">
        <v>216</v>
      </c>
      <c r="C68" s="297" t="s">
        <v>2668</v>
      </c>
      <c r="D68" s="316" t="s">
        <v>10320</v>
      </c>
      <c r="E68" s="389">
        <v>500</v>
      </c>
      <c r="F68" s="384"/>
      <c r="G68" s="486">
        <v>1.4459715440000001</v>
      </c>
      <c r="H68" s="182">
        <f>IF(G68="","",G68-G68*COMPASS!$U$31)</f>
        <v>1.4459715440000001</v>
      </c>
    </row>
    <row r="69" spans="1:8" ht="14.85" customHeight="1">
      <c r="A69" s="296" t="s">
        <v>2824</v>
      </c>
      <c r="B69" s="376" t="s">
        <v>216</v>
      </c>
      <c r="C69" s="297" t="s">
        <v>2663</v>
      </c>
      <c r="D69" s="316" t="s">
        <v>10319</v>
      </c>
      <c r="E69" s="389">
        <v>1000</v>
      </c>
      <c r="F69" s="384"/>
      <c r="G69" s="486">
        <v>1.4459715440000001</v>
      </c>
      <c r="H69" s="182">
        <f>IF(G69="","",G69-G69*COMPASS!$U$31)</f>
        <v>1.4459715440000001</v>
      </c>
    </row>
    <row r="70" spans="1:8" ht="14.85" customHeight="1">
      <c r="A70" s="296" t="s">
        <v>7937</v>
      </c>
      <c r="B70" s="376" t="s">
        <v>216</v>
      </c>
      <c r="C70" s="297" t="s">
        <v>7938</v>
      </c>
      <c r="D70" s="316" t="s">
        <v>10318</v>
      </c>
      <c r="E70" s="389">
        <v>500</v>
      </c>
      <c r="F70" s="384"/>
      <c r="G70" s="486">
        <v>1.6355973210000001</v>
      </c>
      <c r="H70" s="182">
        <f>IF(G70="","",G70-G70*COMPASS!$U$31)</f>
        <v>1.6355973210000001</v>
      </c>
    </row>
    <row r="71" spans="1:8" ht="14.85" customHeight="1">
      <c r="A71" s="296" t="s">
        <v>4352</v>
      </c>
      <c r="B71" s="376" t="s">
        <v>467</v>
      </c>
      <c r="C71" s="297" t="s">
        <v>4353</v>
      </c>
      <c r="D71" s="316" t="s">
        <v>10317</v>
      </c>
      <c r="E71" s="389">
        <v>1000</v>
      </c>
      <c r="F71" s="384"/>
      <c r="G71" s="486">
        <v>1.6355973210000001</v>
      </c>
      <c r="H71" s="182">
        <f>IF(G71="","",G71-G71*COMPASS!$U$31)</f>
        <v>1.6355973210000001</v>
      </c>
    </row>
    <row r="72" spans="1:8" ht="14.85" customHeight="1">
      <c r="A72" s="296" t="s">
        <v>2823</v>
      </c>
      <c r="B72" s="376" t="s">
        <v>216</v>
      </c>
      <c r="C72" s="297" t="s">
        <v>2664</v>
      </c>
      <c r="D72" s="316" t="s">
        <v>10321</v>
      </c>
      <c r="E72" s="405">
        <v>1000</v>
      </c>
      <c r="F72" s="384"/>
      <c r="G72" s="486">
        <v>1.2919830939999999</v>
      </c>
      <c r="H72" s="182">
        <f>IF(G72="","",G72-G72*COMPASS!$U$31)</f>
        <v>1.2919830939999999</v>
      </c>
    </row>
    <row r="73" spans="1:8" ht="14.85" customHeight="1">
      <c r="A73" s="352" t="s">
        <v>9793</v>
      </c>
      <c r="B73" s="376" t="s">
        <v>216</v>
      </c>
      <c r="C73" s="316" t="s">
        <v>9794</v>
      </c>
      <c r="D73" s="316" t="s">
        <v>10315</v>
      </c>
      <c r="E73" s="389">
        <v>500</v>
      </c>
      <c r="F73" s="384"/>
      <c r="G73" s="486">
        <v>1.1925105549999999</v>
      </c>
      <c r="H73" s="182">
        <f>IF(G73="","",G73-G73*COMPASS!$U$31)</f>
        <v>1.1925105549999999</v>
      </c>
    </row>
    <row r="74" spans="1:8" ht="14.85" customHeight="1">
      <c r="A74" s="296" t="s">
        <v>10008</v>
      </c>
      <c r="B74" s="376" t="s">
        <v>216</v>
      </c>
      <c r="C74" s="297" t="s">
        <v>10009</v>
      </c>
      <c r="D74" s="316" t="s">
        <v>10316</v>
      </c>
      <c r="E74" s="389">
        <v>500</v>
      </c>
      <c r="F74" s="384"/>
      <c r="G74" s="486">
        <v>1.1608729280000001</v>
      </c>
      <c r="H74" s="182">
        <f>IF(G74="","",G74-G74*COMPASS!$U$31)</f>
        <v>1.1608729280000001</v>
      </c>
    </row>
    <row r="75" spans="1:8" ht="14.85" customHeight="1">
      <c r="A75" s="838" t="s">
        <v>10324</v>
      </c>
      <c r="B75" s="839"/>
      <c r="C75" s="838"/>
      <c r="D75" s="840"/>
      <c r="E75" s="841"/>
      <c r="F75" s="842"/>
      <c r="G75" s="842"/>
      <c r="H75" s="182" t="str">
        <f>IF(G75="","",G75-G75*COMPASS!$U$31)</f>
        <v/>
      </c>
    </row>
    <row r="76" spans="1:8" ht="14.85" customHeight="1">
      <c r="A76" s="296" t="s">
        <v>2831</v>
      </c>
      <c r="B76" s="376" t="s">
        <v>216</v>
      </c>
      <c r="C76" s="297" t="s">
        <v>2679</v>
      </c>
      <c r="D76" s="316" t="s">
        <v>10325</v>
      </c>
      <c r="E76" s="389">
        <v>1</v>
      </c>
      <c r="F76" s="384"/>
      <c r="G76" s="486">
        <v>7.9794014999999998</v>
      </c>
      <c r="H76" s="182">
        <f>IF(G76="","",G76-G76*COMPASS!$U$31)</f>
        <v>7.9794014999999998</v>
      </c>
    </row>
    <row r="77" spans="1:8" ht="14.85" customHeight="1">
      <c r="A77" s="296" t="s">
        <v>2815</v>
      </c>
      <c r="B77" s="376" t="s">
        <v>216</v>
      </c>
      <c r="C77" s="297" t="s">
        <v>2671</v>
      </c>
      <c r="D77" s="316" t="s">
        <v>10326</v>
      </c>
      <c r="E77" s="389">
        <v>1</v>
      </c>
      <c r="F77" s="384"/>
      <c r="G77" s="486">
        <v>9.1393145000000011</v>
      </c>
      <c r="H77" s="182">
        <f>IF(G77="","",G77-G77*COMPASS!$U$31)</f>
        <v>9.1393145000000011</v>
      </c>
    </row>
    <row r="78" spans="1:8" ht="14.85" customHeight="1">
      <c r="A78" s="296" t="s">
        <v>2816</v>
      </c>
      <c r="B78" s="376" t="s">
        <v>216</v>
      </c>
      <c r="C78" s="297" t="s">
        <v>2672</v>
      </c>
      <c r="D78" s="316" t="s">
        <v>10327</v>
      </c>
      <c r="E78" s="389">
        <v>1</v>
      </c>
      <c r="F78" s="384"/>
      <c r="G78" s="486">
        <v>11.419143500000001</v>
      </c>
      <c r="H78" s="182">
        <f>IF(G78="","",G78-G78*COMPASS!$U$31)</f>
        <v>11.419143500000001</v>
      </c>
    </row>
    <row r="79" spans="1:8" ht="14.85" customHeight="1">
      <c r="A79" s="296" t="s">
        <v>2817</v>
      </c>
      <c r="B79" s="376" t="s">
        <v>216</v>
      </c>
      <c r="C79" s="297" t="s">
        <v>2673</v>
      </c>
      <c r="D79" s="316" t="s">
        <v>10328</v>
      </c>
      <c r="E79" s="389">
        <v>1</v>
      </c>
      <c r="F79" s="384"/>
      <c r="G79" s="486">
        <v>13.718971000000002</v>
      </c>
      <c r="H79" s="182">
        <f>IF(G79="","",G79-G79*COMPASS!$U$31)</f>
        <v>13.718971000000002</v>
      </c>
    </row>
    <row r="80" spans="1:8" ht="14.85" customHeight="1">
      <c r="A80" s="296" t="s">
        <v>2818</v>
      </c>
      <c r="B80" s="376" t="s">
        <v>216</v>
      </c>
      <c r="C80" s="297" t="s">
        <v>2674</v>
      </c>
      <c r="D80" s="316" t="s">
        <v>10329</v>
      </c>
      <c r="E80" s="389">
        <v>1</v>
      </c>
      <c r="F80" s="384"/>
      <c r="G80" s="486">
        <v>18.298627500000002</v>
      </c>
      <c r="H80" s="182">
        <f>IF(G80="","",G80-G80*COMPASS!$U$31)</f>
        <v>18.298627500000002</v>
      </c>
    </row>
    <row r="81" spans="1:8" ht="14.85" customHeight="1">
      <c r="A81" s="296" t="s">
        <v>2832</v>
      </c>
      <c r="B81" s="376" t="s">
        <v>216</v>
      </c>
      <c r="C81" s="297" t="s">
        <v>2680</v>
      </c>
      <c r="D81" s="316" t="s">
        <v>10330</v>
      </c>
      <c r="E81" s="389">
        <v>1</v>
      </c>
      <c r="F81" s="384"/>
      <c r="G81" s="486">
        <v>7.9794014999999998</v>
      </c>
      <c r="H81" s="182">
        <f>IF(G81="","",G81-G81*COMPASS!$U$31)</f>
        <v>7.9794014999999998</v>
      </c>
    </row>
    <row r="82" spans="1:8" ht="14.85" customHeight="1">
      <c r="A82" s="296" t="s">
        <v>2819</v>
      </c>
      <c r="B82" s="376" t="s">
        <v>216</v>
      </c>
      <c r="C82" s="297" t="s">
        <v>2677</v>
      </c>
      <c r="D82" s="316" t="s">
        <v>10331</v>
      </c>
      <c r="E82" s="389">
        <v>1</v>
      </c>
      <c r="F82" s="384"/>
      <c r="G82" s="486">
        <v>9.1393145000000011</v>
      </c>
      <c r="H82" s="182">
        <f>IF(G82="","",G82-G82*COMPASS!$U$31)</f>
        <v>9.1393145000000011</v>
      </c>
    </row>
    <row r="83" spans="1:8" ht="14.85" customHeight="1">
      <c r="A83" s="296" t="s">
        <v>2820</v>
      </c>
      <c r="B83" s="376" t="s">
        <v>216</v>
      </c>
      <c r="C83" s="297" t="s">
        <v>2669</v>
      </c>
      <c r="D83" s="316" t="s">
        <v>10332</v>
      </c>
      <c r="E83" s="389">
        <v>1</v>
      </c>
      <c r="F83" s="384"/>
      <c r="G83" s="486">
        <v>11.419143500000001</v>
      </c>
      <c r="H83" s="182">
        <f>IF(G83="","",G83-G83*COMPASS!$U$31)</f>
        <v>11.419143500000001</v>
      </c>
    </row>
    <row r="84" spans="1:8" ht="14.85" customHeight="1">
      <c r="A84" s="296" t="s">
        <v>2821</v>
      </c>
      <c r="B84" s="376" t="s">
        <v>216</v>
      </c>
      <c r="C84" s="297" t="s">
        <v>2670</v>
      </c>
      <c r="D84" s="316" t="s">
        <v>10333</v>
      </c>
      <c r="E84" s="389">
        <v>1</v>
      </c>
      <c r="F84" s="384"/>
      <c r="G84" s="486">
        <v>13.718971000000002</v>
      </c>
      <c r="H84" s="182">
        <f>IF(G84="","",G84-G84*COMPASS!$U$31)</f>
        <v>13.718971000000002</v>
      </c>
    </row>
    <row r="85" spans="1:8" ht="14.85" customHeight="1">
      <c r="A85" s="296" t="s">
        <v>2822</v>
      </c>
      <c r="B85" s="376" t="s">
        <v>216</v>
      </c>
      <c r="C85" s="297" t="s">
        <v>2678</v>
      </c>
      <c r="D85" s="316" t="s">
        <v>10334</v>
      </c>
      <c r="E85" s="389">
        <v>1</v>
      </c>
      <c r="F85" s="384"/>
      <c r="G85" s="486">
        <v>18.298627500000002</v>
      </c>
      <c r="H85" s="182">
        <f>IF(G85="","",G85-G85*COMPASS!$U$31)</f>
        <v>18.298627500000002</v>
      </c>
    </row>
    <row r="86" spans="1:8" ht="14.85" customHeight="1">
      <c r="A86" s="838" t="s">
        <v>10335</v>
      </c>
      <c r="B86" s="839"/>
      <c r="C86" s="838"/>
      <c r="D86" s="840"/>
      <c r="E86" s="841"/>
      <c r="F86" s="842"/>
      <c r="G86" s="842"/>
      <c r="H86" s="182" t="str">
        <f>IF(G86="","",G86-G86*COMPASS!$U$31)</f>
        <v/>
      </c>
    </row>
    <row r="87" spans="1:8" ht="14.85" customHeight="1">
      <c r="A87" s="346" t="s">
        <v>15537</v>
      </c>
      <c r="B87" s="464" t="s">
        <v>216</v>
      </c>
      <c r="C87" s="345" t="s">
        <v>15538</v>
      </c>
      <c r="D87" s="322" t="s">
        <v>15539</v>
      </c>
      <c r="E87" s="389">
        <v>1</v>
      </c>
      <c r="F87" s="384"/>
      <c r="G87" s="486">
        <v>54.075944</v>
      </c>
      <c r="H87" s="182">
        <f>IF(G87="","",G87-G87*COMPASS!$U$31)</f>
        <v>54.075944</v>
      </c>
    </row>
    <row r="88" spans="1:8" ht="14.85" customHeight="1">
      <c r="A88" s="346" t="s">
        <v>12254</v>
      </c>
      <c r="B88" s="464" t="s">
        <v>216</v>
      </c>
      <c r="C88" s="316" t="s">
        <v>12255</v>
      </c>
      <c r="D88" s="322" t="s">
        <v>12256</v>
      </c>
      <c r="E88" s="389">
        <v>1</v>
      </c>
      <c r="F88" s="384"/>
      <c r="G88" s="486">
        <v>39.197060000000008</v>
      </c>
      <c r="H88" s="182">
        <f>IF(G88="","",G88-G88*COMPASS!$U$31)</f>
        <v>39.197060000000008</v>
      </c>
    </row>
    <row r="89" spans="1:8" ht="14.85" customHeight="1">
      <c r="A89" s="346" t="s">
        <v>12251</v>
      </c>
      <c r="B89" s="464" t="s">
        <v>467</v>
      </c>
      <c r="C89" s="297" t="s">
        <v>12252</v>
      </c>
      <c r="D89" s="322" t="s">
        <v>12253</v>
      </c>
      <c r="E89" s="389">
        <v>1</v>
      </c>
      <c r="F89" s="384"/>
      <c r="G89" s="486">
        <v>39.197060000000008</v>
      </c>
      <c r="H89" s="182">
        <f>IF(G89="","",G89-G89*COMPASS!$U$31)</f>
        <v>39.197060000000008</v>
      </c>
    </row>
    <row r="90" spans="1:8" ht="14.85" customHeight="1">
      <c r="A90" s="838" t="s">
        <v>10336</v>
      </c>
      <c r="B90" s="839"/>
      <c r="C90" s="838"/>
      <c r="D90" s="840"/>
      <c r="E90" s="841"/>
      <c r="F90" s="842"/>
      <c r="G90" s="842"/>
      <c r="H90" s="182" t="str">
        <f>IF(G90="","",G90-G90*COMPASS!$U$31)</f>
        <v/>
      </c>
    </row>
    <row r="91" spans="1:8" ht="14.85" customHeight="1">
      <c r="A91" s="352" t="s">
        <v>6969</v>
      </c>
      <c r="B91" s="376" t="s">
        <v>216</v>
      </c>
      <c r="C91" s="316" t="s">
        <v>7658</v>
      </c>
      <c r="D91" s="316" t="s">
        <v>10337</v>
      </c>
      <c r="E91" s="389">
        <v>1</v>
      </c>
      <c r="F91" s="384"/>
      <c r="G91" s="486">
        <v>51.916105999999999</v>
      </c>
      <c r="H91" s="182">
        <f>IF(G91="","",G91-G91*COMPASS!$U$31)</f>
        <v>51.916105999999999</v>
      </c>
    </row>
    <row r="92" spans="1:8" ht="14.85" customHeight="1">
      <c r="A92" s="352" t="s">
        <v>12122</v>
      </c>
      <c r="B92" s="376" t="s">
        <v>467</v>
      </c>
      <c r="C92" s="316" t="s">
        <v>12123</v>
      </c>
      <c r="D92" s="316" t="s">
        <v>10338</v>
      </c>
      <c r="E92" s="389">
        <v>1</v>
      </c>
      <c r="F92" s="384"/>
      <c r="G92" s="486">
        <v>39.197060000000008</v>
      </c>
      <c r="H92" s="182">
        <f>IF(G92="","",G92-G92*COMPASS!$U$31)</f>
        <v>39.197060000000008</v>
      </c>
    </row>
    <row r="93" spans="1:8" ht="14.85" customHeight="1">
      <c r="A93" s="352" t="s">
        <v>8443</v>
      </c>
      <c r="B93" s="376" t="s">
        <v>467</v>
      </c>
      <c r="C93" s="316" t="s">
        <v>8444</v>
      </c>
      <c r="D93" s="316" t="s">
        <v>10339</v>
      </c>
      <c r="E93" s="389">
        <v>1</v>
      </c>
      <c r="F93" s="384"/>
      <c r="G93" s="486">
        <v>49.496287500000001</v>
      </c>
      <c r="H93" s="182">
        <f>IF(G93="","",G93-G93*COMPASS!$U$31)</f>
        <v>49.496287500000001</v>
      </c>
    </row>
    <row r="94" spans="1:8" ht="14.85" customHeight="1">
      <c r="A94" s="838" t="s">
        <v>10340</v>
      </c>
      <c r="B94" s="839"/>
      <c r="C94" s="838"/>
      <c r="D94" s="840"/>
      <c r="E94" s="841"/>
      <c r="F94" s="842"/>
      <c r="G94" s="842"/>
      <c r="H94" s="182" t="str">
        <f>IF(G94="","",G94-G94*COMPASS!$U$31)</f>
        <v/>
      </c>
    </row>
    <row r="95" spans="1:8" ht="14.85" customHeight="1">
      <c r="A95" s="296" t="s">
        <v>16045</v>
      </c>
      <c r="B95" s="376" t="s">
        <v>216</v>
      </c>
      <c r="C95" s="297" t="s">
        <v>16046</v>
      </c>
      <c r="D95" s="316" t="s">
        <v>16047</v>
      </c>
      <c r="E95" s="389">
        <v>3000</v>
      </c>
      <c r="F95" s="384"/>
      <c r="G95" s="486">
        <v>3.4157038030000004</v>
      </c>
      <c r="H95" s="182">
        <f>IF(G95="","",G95-G95*COMPASS!$U$31)</f>
        <v>3.4157038030000004</v>
      </c>
    </row>
    <row r="96" spans="1:8" ht="14.85" customHeight="1">
      <c r="A96" s="296" t="s">
        <v>16048</v>
      </c>
      <c r="B96" s="376" t="s">
        <v>216</v>
      </c>
      <c r="C96" s="297" t="s">
        <v>16049</v>
      </c>
      <c r="D96" s="316" t="s">
        <v>16050</v>
      </c>
      <c r="E96" s="389">
        <v>500</v>
      </c>
      <c r="F96" s="384"/>
      <c r="G96" s="486">
        <v>3.2538359440000004</v>
      </c>
      <c r="H96" s="182">
        <f>IF(G96="","",G96-G96*COMPASS!$U$31)</f>
        <v>3.2538359440000004</v>
      </c>
    </row>
    <row r="97" spans="1:8" ht="14.85" customHeight="1">
      <c r="A97" s="832" t="s">
        <v>7591</v>
      </c>
      <c r="B97" s="833"/>
      <c r="C97" s="834"/>
      <c r="D97" s="835"/>
      <c r="E97" s="836"/>
      <c r="F97" s="837"/>
      <c r="G97" s="837"/>
      <c r="H97" s="182" t="str">
        <f>IF(G97="","",G97-G97*COMPASS!$U$31)</f>
        <v/>
      </c>
    </row>
    <row r="98" spans="1:8" ht="14.85" customHeight="1">
      <c r="A98" s="352" t="s">
        <v>2741</v>
      </c>
      <c r="B98" s="376" t="s">
        <v>216</v>
      </c>
      <c r="C98" s="297" t="s">
        <v>2661</v>
      </c>
      <c r="D98" s="316" t="s">
        <v>6134</v>
      </c>
      <c r="E98" s="389">
        <v>1</v>
      </c>
      <c r="F98" s="384"/>
      <c r="G98" s="486">
        <v>240.62195199999999</v>
      </c>
      <c r="H98" s="182">
        <f>IF(G98="","",G98-G98*COMPASS!$U$31)</f>
        <v>240.62195199999999</v>
      </c>
    </row>
    <row r="99" spans="1:8" ht="14.85" customHeight="1">
      <c r="A99" s="352" t="s">
        <v>2742</v>
      </c>
      <c r="B99" s="376" t="s">
        <v>216</v>
      </c>
      <c r="C99" s="297" t="s">
        <v>2662</v>
      </c>
      <c r="D99" s="316" t="s">
        <v>4554</v>
      </c>
      <c r="E99" s="389">
        <v>1</v>
      </c>
      <c r="F99" s="384"/>
      <c r="G99" s="486">
        <v>304.47716250000002</v>
      </c>
      <c r="H99" s="182">
        <f>IF(G99="","",G99-G99*COMPASS!$U$31)</f>
        <v>304.47716250000002</v>
      </c>
    </row>
    <row r="100" spans="1:8" ht="14.85" customHeight="1">
      <c r="A100" s="352" t="s">
        <v>2744</v>
      </c>
      <c r="B100" s="376" t="s">
        <v>12339</v>
      </c>
      <c r="C100" s="297" t="s">
        <v>2683</v>
      </c>
      <c r="D100" s="316" t="s">
        <v>6135</v>
      </c>
      <c r="E100" s="404">
        <v>1</v>
      </c>
      <c r="F100" s="384"/>
      <c r="G100" s="486" t="s">
        <v>3322</v>
      </c>
      <c r="H100" s="182" t="e">
        <f>IF(G100="","",G100-G100*COMPASS!$U$31)</f>
        <v>#VALUE!</v>
      </c>
    </row>
    <row r="101" spans="1:8" ht="14.85" customHeight="1">
      <c r="A101" s="844" t="s">
        <v>6136</v>
      </c>
      <c r="B101" s="845"/>
      <c r="C101" s="846"/>
      <c r="D101" s="847"/>
      <c r="E101" s="848"/>
      <c r="F101" s="849"/>
      <c r="G101" s="849"/>
      <c r="H101" s="182" t="str">
        <f>IF(G101="","",G101-G101*COMPASS!$U$31)</f>
        <v/>
      </c>
    </row>
    <row r="102" spans="1:8" ht="14.85" customHeight="1">
      <c r="A102" s="850" t="s">
        <v>6927</v>
      </c>
      <c r="B102" s="851"/>
      <c r="C102" s="852"/>
      <c r="D102" s="853"/>
      <c r="E102" s="854"/>
      <c r="F102" s="855"/>
      <c r="G102" s="855"/>
      <c r="H102" s="182" t="str">
        <f>IF(G102="","",G102-G102*COMPASS!$U$31)</f>
        <v/>
      </c>
    </row>
    <row r="103" spans="1:8" ht="14.85" customHeight="1">
      <c r="A103" s="352" t="s">
        <v>7649</v>
      </c>
      <c r="B103" s="376" t="s">
        <v>216</v>
      </c>
      <c r="C103" s="316" t="s">
        <v>16051</v>
      </c>
      <c r="D103" s="316" t="s">
        <v>7650</v>
      </c>
      <c r="E103" s="389">
        <v>1</v>
      </c>
      <c r="F103" s="384"/>
      <c r="G103" s="486">
        <v>34.017448500000008</v>
      </c>
      <c r="H103" s="182">
        <f>IF(G103="","",G103-G103*COMPASS!$U$31)</f>
        <v>34.017448500000008</v>
      </c>
    </row>
    <row r="104" spans="1:8" ht="14.85" customHeight="1">
      <c r="A104" s="352" t="s">
        <v>7651</v>
      </c>
      <c r="B104" s="376" t="s">
        <v>216</v>
      </c>
      <c r="C104" s="316" t="s">
        <v>15540</v>
      </c>
      <c r="D104" s="316" t="s">
        <v>7652</v>
      </c>
      <c r="E104" s="389">
        <v>1</v>
      </c>
      <c r="F104" s="384"/>
      <c r="G104" s="486">
        <v>9.0393220000000003</v>
      </c>
      <c r="H104" s="182">
        <f>IF(G104="","",G104-G104*COMPASS!$U$31)</f>
        <v>9.0393220000000003</v>
      </c>
    </row>
    <row r="105" spans="1:8" ht="14.85" customHeight="1">
      <c r="A105" s="352" t="s">
        <v>6940</v>
      </c>
      <c r="B105" s="376" t="s">
        <v>216</v>
      </c>
      <c r="C105" s="316" t="s">
        <v>6941</v>
      </c>
      <c r="D105" s="316" t="s">
        <v>10347</v>
      </c>
      <c r="E105" s="389">
        <v>1</v>
      </c>
      <c r="F105" s="384"/>
      <c r="G105" s="486">
        <v>127.95040300000001</v>
      </c>
      <c r="H105" s="182">
        <f>IF(G105="","",G105-G105*COMPASS!$U$31)</f>
        <v>127.95040300000001</v>
      </c>
    </row>
    <row r="106" spans="1:8" ht="14.85" customHeight="1">
      <c r="A106" s="352" t="s">
        <v>6946</v>
      </c>
      <c r="B106" s="376" t="s">
        <v>216</v>
      </c>
      <c r="C106" s="316" t="s">
        <v>6947</v>
      </c>
      <c r="D106" s="316" t="s">
        <v>10350</v>
      </c>
      <c r="E106" s="389">
        <v>1</v>
      </c>
      <c r="F106" s="384"/>
      <c r="G106" s="486">
        <v>186.96597650000001</v>
      </c>
      <c r="H106" s="182">
        <f>IF(G106="","",G106-G106*COMPASS!$U$31)</f>
        <v>186.96597650000001</v>
      </c>
    </row>
    <row r="107" spans="1:8" ht="14.85" customHeight="1">
      <c r="A107" s="352" t="s">
        <v>6928</v>
      </c>
      <c r="B107" s="376" t="s">
        <v>216</v>
      </c>
      <c r="C107" s="316" t="s">
        <v>6929</v>
      </c>
      <c r="D107" s="316" t="s">
        <v>10341</v>
      </c>
      <c r="E107" s="389">
        <v>1</v>
      </c>
      <c r="F107" s="384"/>
      <c r="G107" s="486">
        <v>127.430442</v>
      </c>
      <c r="H107" s="182">
        <f>IF(G107="","",G107-G107*COMPASS!$U$31)</f>
        <v>127.430442</v>
      </c>
    </row>
    <row r="108" spans="1:8" ht="14.85" customHeight="1">
      <c r="A108" s="352" t="s">
        <v>6934</v>
      </c>
      <c r="B108" s="376" t="s">
        <v>216</v>
      </c>
      <c r="C108" s="316" t="s">
        <v>6935</v>
      </c>
      <c r="D108" s="316" t="s">
        <v>10344</v>
      </c>
      <c r="E108" s="389">
        <v>1</v>
      </c>
      <c r="F108" s="384"/>
      <c r="G108" s="486">
        <v>185.2461055</v>
      </c>
      <c r="H108" s="182">
        <f>IF(G108="","",G108-G108*COMPASS!$U$31)</f>
        <v>185.2461055</v>
      </c>
    </row>
    <row r="109" spans="1:8" ht="14.85" customHeight="1">
      <c r="A109" s="352" t="s">
        <v>6942</v>
      </c>
      <c r="B109" s="376" t="s">
        <v>467</v>
      </c>
      <c r="C109" s="316" t="s">
        <v>6943</v>
      </c>
      <c r="D109" s="316" t="s">
        <v>10348</v>
      </c>
      <c r="E109" s="389">
        <v>1</v>
      </c>
      <c r="F109" s="384"/>
      <c r="G109" s="486">
        <v>157.44819050000001</v>
      </c>
      <c r="H109" s="182">
        <f>IF(G109="","",G109-G109*COMPASS!$U$31)</f>
        <v>157.44819050000001</v>
      </c>
    </row>
    <row r="110" spans="1:8" ht="14.85" customHeight="1">
      <c r="A110" s="352" t="s">
        <v>6948</v>
      </c>
      <c r="B110" s="376" t="s">
        <v>216</v>
      </c>
      <c r="C110" s="316" t="s">
        <v>6949</v>
      </c>
      <c r="D110" s="316" t="s">
        <v>10351</v>
      </c>
      <c r="E110" s="389">
        <v>1</v>
      </c>
      <c r="F110" s="384"/>
      <c r="G110" s="486">
        <v>275.539333</v>
      </c>
      <c r="H110" s="182">
        <f>IF(G110="","",G110-G110*COMPASS!$U$31)</f>
        <v>275.539333</v>
      </c>
    </row>
    <row r="111" spans="1:8" ht="14.85" customHeight="1">
      <c r="A111" s="352" t="s">
        <v>6930</v>
      </c>
      <c r="B111" s="376" t="s">
        <v>216</v>
      </c>
      <c r="C111" s="316" t="s">
        <v>6931</v>
      </c>
      <c r="D111" s="316" t="s">
        <v>10342</v>
      </c>
      <c r="E111" s="389">
        <v>1</v>
      </c>
      <c r="F111" s="384"/>
      <c r="G111" s="486">
        <v>156.22828200000004</v>
      </c>
      <c r="H111" s="182">
        <f>IF(G111="","",G111-G111*COMPASS!$U$31)</f>
        <v>156.22828200000004</v>
      </c>
    </row>
    <row r="112" spans="1:8" ht="14.85" customHeight="1">
      <c r="A112" s="390" t="s">
        <v>6936</v>
      </c>
      <c r="B112" s="464" t="s">
        <v>216</v>
      </c>
      <c r="C112" s="354" t="s">
        <v>6937</v>
      </c>
      <c r="D112" s="316" t="s">
        <v>10345</v>
      </c>
      <c r="E112" s="389">
        <v>1</v>
      </c>
      <c r="F112" s="384"/>
      <c r="G112" s="486">
        <v>272.09959100000003</v>
      </c>
      <c r="H112" s="182">
        <f>IF(G112="","",G112-G112*COMPASS!$U$31)</f>
        <v>272.09959100000003</v>
      </c>
    </row>
    <row r="113" spans="1:8" ht="14.85" customHeight="1">
      <c r="A113" s="352" t="s">
        <v>6944</v>
      </c>
      <c r="B113" s="376" t="s">
        <v>216</v>
      </c>
      <c r="C113" s="316" t="s">
        <v>6945</v>
      </c>
      <c r="D113" s="316" t="s">
        <v>10349</v>
      </c>
      <c r="E113" s="389">
        <v>1</v>
      </c>
      <c r="F113" s="384"/>
      <c r="G113" s="486">
        <v>216.463764</v>
      </c>
      <c r="H113" s="182">
        <f>IF(G113="","",G113-G113*COMPASS!$U$31)</f>
        <v>216.463764</v>
      </c>
    </row>
    <row r="114" spans="1:8" ht="14.85" customHeight="1">
      <c r="A114" s="352" t="s">
        <v>6950</v>
      </c>
      <c r="B114" s="376" t="s">
        <v>216</v>
      </c>
      <c r="C114" s="316" t="s">
        <v>6951</v>
      </c>
      <c r="D114" s="316" t="s">
        <v>10352</v>
      </c>
      <c r="E114" s="389">
        <v>1</v>
      </c>
      <c r="F114" s="384"/>
      <c r="G114" s="486">
        <v>452.66604750000005</v>
      </c>
      <c r="H114" s="182">
        <f>IF(G114="","",G114-G114*COMPASS!$U$31)</f>
        <v>452.66604750000005</v>
      </c>
    </row>
    <row r="115" spans="1:8" ht="14.85" customHeight="1">
      <c r="A115" s="352" t="s">
        <v>6932</v>
      </c>
      <c r="B115" s="376" t="s">
        <v>216</v>
      </c>
      <c r="C115" s="322" t="s">
        <v>6933</v>
      </c>
      <c r="D115" s="322" t="s">
        <v>10343</v>
      </c>
      <c r="E115" s="389">
        <v>1</v>
      </c>
      <c r="F115" s="384"/>
      <c r="G115" s="486">
        <v>214.04394550000004</v>
      </c>
      <c r="H115" s="182">
        <f>IF(G115="","",G115-G115*COMPASS!$U$31)</f>
        <v>214.04394550000004</v>
      </c>
    </row>
    <row r="116" spans="1:8" ht="14.85" customHeight="1">
      <c r="A116" s="352" t="s">
        <v>6938</v>
      </c>
      <c r="B116" s="376" t="s">
        <v>216</v>
      </c>
      <c r="C116" s="322" t="s">
        <v>6939</v>
      </c>
      <c r="D116" s="322" t="s">
        <v>10346</v>
      </c>
      <c r="E116" s="389">
        <v>1</v>
      </c>
      <c r="F116" s="384"/>
      <c r="G116" s="486">
        <v>445.54658149999995</v>
      </c>
      <c r="H116" s="182">
        <f>IF(G116="","",G116-G116*COMPASS!$U$31)</f>
        <v>445.54658149999995</v>
      </c>
    </row>
    <row r="117" spans="1:8" ht="14.85" customHeight="1">
      <c r="A117" s="352" t="s">
        <v>7939</v>
      </c>
      <c r="B117" s="376" t="s">
        <v>216</v>
      </c>
      <c r="C117" s="322" t="s">
        <v>15544</v>
      </c>
      <c r="D117" s="322" t="s">
        <v>7940</v>
      </c>
      <c r="E117" s="389">
        <v>1</v>
      </c>
      <c r="F117" s="384"/>
      <c r="G117" s="486">
        <v>18.418618500000004</v>
      </c>
      <c r="H117" s="182">
        <f>IF(G117="","",G117-G117*COMPASS!$U$31)</f>
        <v>18.418618500000004</v>
      </c>
    </row>
    <row r="118" spans="1:8" ht="14.85" customHeight="1">
      <c r="A118" s="352" t="s">
        <v>7653</v>
      </c>
      <c r="B118" s="376" t="s">
        <v>216</v>
      </c>
      <c r="C118" s="322" t="s">
        <v>15542</v>
      </c>
      <c r="D118" s="322" t="s">
        <v>7861</v>
      </c>
      <c r="E118" s="389">
        <v>1</v>
      </c>
      <c r="F118" s="384"/>
      <c r="G118" s="486">
        <v>19.338549499999999</v>
      </c>
      <c r="H118" s="182">
        <f>IF(G118="","",G118-G118*COMPASS!$U$31)</f>
        <v>19.338549499999999</v>
      </c>
    </row>
    <row r="119" spans="1:8" ht="14.85" customHeight="1">
      <c r="A119" s="352" t="s">
        <v>7654</v>
      </c>
      <c r="B119" s="376" t="s">
        <v>216</v>
      </c>
      <c r="C119" s="322" t="s">
        <v>15543</v>
      </c>
      <c r="D119" s="322" t="s">
        <v>7655</v>
      </c>
      <c r="E119" s="389">
        <v>1</v>
      </c>
      <c r="F119" s="384"/>
      <c r="G119" s="486">
        <v>61.795364999999997</v>
      </c>
      <c r="H119" s="182">
        <f>IF(G119="","",G119-G119*COMPASS!$U$31)</f>
        <v>61.795364999999997</v>
      </c>
    </row>
    <row r="120" spans="1:8" ht="14.85" customHeight="1">
      <c r="A120" s="346" t="s">
        <v>7656</v>
      </c>
      <c r="B120" s="464" t="s">
        <v>216</v>
      </c>
      <c r="C120" s="322" t="s">
        <v>15541</v>
      </c>
      <c r="D120" s="322" t="s">
        <v>10134</v>
      </c>
      <c r="E120" s="389">
        <v>1</v>
      </c>
      <c r="F120" s="384"/>
      <c r="G120" s="486">
        <v>10.959178000000001</v>
      </c>
      <c r="H120" s="182">
        <f>IF(G120="","",G120-G120*COMPASS!$U$31)</f>
        <v>10.959178000000001</v>
      </c>
    </row>
    <row r="121" spans="1:8" ht="14.85" customHeight="1">
      <c r="A121" s="850" t="s">
        <v>6952</v>
      </c>
      <c r="B121" s="851"/>
      <c r="C121" s="852"/>
      <c r="D121" s="853"/>
      <c r="E121" s="854"/>
      <c r="F121" s="855"/>
      <c r="G121" s="855"/>
      <c r="H121" s="182" t="str">
        <f>IF(G121="","",G121-G121*COMPASS!$U$31)</f>
        <v/>
      </c>
    </row>
    <row r="122" spans="1:8" ht="14.85" customHeight="1">
      <c r="A122" s="352" t="s">
        <v>6953</v>
      </c>
      <c r="B122" s="464" t="s">
        <v>216</v>
      </c>
      <c r="C122" s="316" t="s">
        <v>6954</v>
      </c>
      <c r="D122" s="316" t="s">
        <v>10353</v>
      </c>
      <c r="E122" s="389">
        <v>1</v>
      </c>
      <c r="F122" s="856"/>
      <c r="G122" s="486">
        <v>126.0905425</v>
      </c>
      <c r="H122" s="182">
        <f>IF(G122="","",G122-G122*COMPASS!$U$31)</f>
        <v>126.0905425</v>
      </c>
    </row>
    <row r="123" spans="1:8" ht="14.85" customHeight="1">
      <c r="A123" s="352" t="s">
        <v>6957</v>
      </c>
      <c r="B123" s="376" t="s">
        <v>216</v>
      </c>
      <c r="C123" s="316" t="s">
        <v>6958</v>
      </c>
      <c r="D123" s="316" t="s">
        <v>10355</v>
      </c>
      <c r="E123" s="389">
        <v>1</v>
      </c>
      <c r="F123" s="384"/>
      <c r="G123" s="486">
        <v>178.106641</v>
      </c>
      <c r="H123" s="182">
        <f>IF(G123="","",G123-G123*COMPASS!$U$31)</f>
        <v>178.106641</v>
      </c>
    </row>
    <row r="124" spans="1:8" ht="14.85" customHeight="1">
      <c r="A124" s="352" t="s">
        <v>6961</v>
      </c>
      <c r="B124" s="376" t="s">
        <v>216</v>
      </c>
      <c r="C124" s="316" t="s">
        <v>16800</v>
      </c>
      <c r="D124" s="316" t="s">
        <v>10357</v>
      </c>
      <c r="E124" s="389">
        <v>1</v>
      </c>
      <c r="F124" s="384"/>
      <c r="G124" s="486">
        <v>125.470589</v>
      </c>
      <c r="H124" s="182">
        <f>IF(G124="","",G124-G124*COMPASS!$U$31)</f>
        <v>125.470589</v>
      </c>
    </row>
    <row r="125" spans="1:8" ht="14.85" customHeight="1">
      <c r="A125" s="352" t="s">
        <v>6964</v>
      </c>
      <c r="B125" s="376" t="s">
        <v>216</v>
      </c>
      <c r="C125" s="316" t="s">
        <v>6965</v>
      </c>
      <c r="D125" s="316" t="s">
        <v>10359</v>
      </c>
      <c r="E125" s="389">
        <v>1</v>
      </c>
      <c r="F125" s="384"/>
      <c r="G125" s="486">
        <v>179.82651200000001</v>
      </c>
      <c r="H125" s="182">
        <f>IF(G125="","",G125-G125*COMPASS!$U$31)</f>
        <v>179.82651200000001</v>
      </c>
    </row>
    <row r="126" spans="1:8" ht="14.85" customHeight="1">
      <c r="A126" s="352" t="s">
        <v>6955</v>
      </c>
      <c r="B126" s="376" t="s">
        <v>216</v>
      </c>
      <c r="C126" s="297" t="s">
        <v>6956</v>
      </c>
      <c r="D126" s="316" t="s">
        <v>10354</v>
      </c>
      <c r="E126" s="389">
        <v>1</v>
      </c>
      <c r="F126" s="384"/>
      <c r="G126" s="486">
        <v>151.56863150000001</v>
      </c>
      <c r="H126" s="182">
        <f>IF(G126="","",G126-G126*COMPASS!$U$31)</f>
        <v>151.56863150000001</v>
      </c>
    </row>
    <row r="127" spans="1:8" ht="14.85" customHeight="1">
      <c r="A127" s="352" t="s">
        <v>6959</v>
      </c>
      <c r="B127" s="376" t="s">
        <v>216</v>
      </c>
      <c r="C127" s="316" t="s">
        <v>6960</v>
      </c>
      <c r="D127" s="316" t="s">
        <v>10356</v>
      </c>
      <c r="E127" s="389">
        <v>1</v>
      </c>
      <c r="F127" s="384"/>
      <c r="G127" s="486">
        <v>257.82066199999997</v>
      </c>
      <c r="H127" s="182">
        <f>IF(G127="","",G127-G127*COMPASS!$U$31)</f>
        <v>257.82066199999997</v>
      </c>
    </row>
    <row r="128" spans="1:8" ht="14.85" customHeight="1">
      <c r="A128" s="352" t="s">
        <v>6962</v>
      </c>
      <c r="B128" s="376" t="s">
        <v>216</v>
      </c>
      <c r="C128" s="316" t="s">
        <v>6963</v>
      </c>
      <c r="D128" s="316" t="s">
        <v>10358</v>
      </c>
      <c r="E128" s="389">
        <v>1</v>
      </c>
      <c r="F128" s="384"/>
      <c r="G128" s="486">
        <v>152.78854000000004</v>
      </c>
      <c r="H128" s="182">
        <f>IF(G128="","",G128-G128*COMPASS!$U$31)</f>
        <v>152.78854000000004</v>
      </c>
    </row>
    <row r="129" spans="1:8" ht="14.85" customHeight="1">
      <c r="A129" s="352" t="s">
        <v>6966</v>
      </c>
      <c r="B129" s="376" t="s">
        <v>216</v>
      </c>
      <c r="C129" s="316" t="s">
        <v>6967</v>
      </c>
      <c r="D129" s="316" t="s">
        <v>10360</v>
      </c>
      <c r="E129" s="389">
        <v>1</v>
      </c>
      <c r="F129" s="384"/>
      <c r="G129" s="486">
        <v>261.26040399999999</v>
      </c>
      <c r="H129" s="182">
        <f>IF(G129="","",G129-G129*COMPASS!$U$31)</f>
        <v>261.26040399999999</v>
      </c>
    </row>
    <row r="130" spans="1:8" ht="14.85" customHeight="1">
      <c r="A130" s="850" t="s">
        <v>6137</v>
      </c>
      <c r="B130" s="851"/>
      <c r="C130" s="852"/>
      <c r="D130" s="853"/>
      <c r="E130" s="854"/>
      <c r="F130" s="855"/>
      <c r="G130" s="855"/>
      <c r="H130" s="182" t="str">
        <f>IF(G130="","",G130-G130*COMPASS!$U$31)</f>
        <v/>
      </c>
    </row>
    <row r="131" spans="1:8" ht="14.85" customHeight="1">
      <c r="A131" s="352" t="s">
        <v>2799</v>
      </c>
      <c r="B131" s="376" t="s">
        <v>216</v>
      </c>
      <c r="C131" s="297" t="s">
        <v>2739</v>
      </c>
      <c r="D131" s="316" t="s">
        <v>6141</v>
      </c>
      <c r="E131" s="389">
        <v>1</v>
      </c>
      <c r="F131" s="384"/>
      <c r="G131" s="486">
        <v>105.69207250000001</v>
      </c>
      <c r="H131" s="182">
        <f>IF(G131="","",G131-G131*COMPASS!$U$31)</f>
        <v>105.69207250000001</v>
      </c>
    </row>
    <row r="132" spans="1:8" ht="14.85" customHeight="1">
      <c r="A132" s="352" t="s">
        <v>2788</v>
      </c>
      <c r="B132" s="376" t="s">
        <v>216</v>
      </c>
      <c r="C132" s="297" t="s">
        <v>2728</v>
      </c>
      <c r="D132" s="316" t="s">
        <v>13094</v>
      </c>
      <c r="E132" s="389">
        <v>10</v>
      </c>
      <c r="F132" s="384"/>
      <c r="G132" s="486">
        <v>16.818738500000002</v>
      </c>
      <c r="H132" s="182">
        <f>IF(G132="","",G132-G132*COMPASS!$U$31)</f>
        <v>16.818738500000002</v>
      </c>
    </row>
    <row r="133" spans="1:8" ht="14.85" customHeight="1">
      <c r="A133" s="352" t="s">
        <v>2786</v>
      </c>
      <c r="B133" s="376" t="s">
        <v>216</v>
      </c>
      <c r="C133" s="297" t="s">
        <v>2726</v>
      </c>
      <c r="D133" s="316" t="s">
        <v>13095</v>
      </c>
      <c r="E133" s="389">
        <v>10</v>
      </c>
      <c r="F133" s="384"/>
      <c r="G133" s="486">
        <v>19.2185585</v>
      </c>
      <c r="H133" s="182">
        <f>IF(G133="","",G133-G133*COMPASS!$U$31)</f>
        <v>19.2185585</v>
      </c>
    </row>
    <row r="134" spans="1:8" ht="14.85" customHeight="1">
      <c r="A134" s="352" t="s">
        <v>2787</v>
      </c>
      <c r="B134" s="376" t="s">
        <v>216</v>
      </c>
      <c r="C134" s="297" t="s">
        <v>2727</v>
      </c>
      <c r="D134" s="316" t="s">
        <v>6140</v>
      </c>
      <c r="E134" s="389">
        <v>1</v>
      </c>
      <c r="F134" s="857"/>
      <c r="G134" s="486">
        <v>6.6195035000000004</v>
      </c>
      <c r="H134" s="182">
        <f>IF(G134="","",G134-G134*COMPASS!$U$31)</f>
        <v>6.6195035000000004</v>
      </c>
    </row>
    <row r="135" spans="1:8" ht="14.85" customHeight="1">
      <c r="A135" s="1228" t="s">
        <v>16052</v>
      </c>
      <c r="B135" s="1229" t="s">
        <v>216</v>
      </c>
      <c r="C135" s="1230" t="s">
        <v>16053</v>
      </c>
      <c r="D135" s="1231" t="s">
        <v>16054</v>
      </c>
      <c r="E135" s="389">
        <v>10</v>
      </c>
      <c r="F135" s="1232"/>
      <c r="G135" s="486">
        <v>20.658450500000001</v>
      </c>
      <c r="H135" s="182">
        <f>IF(G135="","",G135-G135*COMPASS!$U$31)</f>
        <v>20.658450500000001</v>
      </c>
    </row>
    <row r="136" spans="1:8" ht="14.85" customHeight="1">
      <c r="A136" s="352" t="s">
        <v>7669</v>
      </c>
      <c r="B136" s="376" t="s">
        <v>216</v>
      </c>
      <c r="C136" s="297" t="s">
        <v>7657</v>
      </c>
      <c r="D136" s="316" t="s">
        <v>10367</v>
      </c>
      <c r="E136" s="389">
        <v>1</v>
      </c>
      <c r="F136" s="857"/>
      <c r="G136" s="486">
        <v>34.697397500000001</v>
      </c>
      <c r="H136" s="182">
        <f>IF(G136="","",G136-G136*COMPASS!$U$31)</f>
        <v>34.697397500000001</v>
      </c>
    </row>
    <row r="137" spans="1:8" ht="14.85" customHeight="1">
      <c r="A137" s="352" t="s">
        <v>2800</v>
      </c>
      <c r="B137" s="376" t="s">
        <v>216</v>
      </c>
      <c r="C137" s="297" t="s">
        <v>2740</v>
      </c>
      <c r="D137" s="316" t="s">
        <v>10368</v>
      </c>
      <c r="E137" s="389">
        <v>1</v>
      </c>
      <c r="F137" s="857"/>
      <c r="G137" s="486">
        <v>34.497412500000003</v>
      </c>
      <c r="H137" s="182">
        <f>IF(G137="","",G137-G137*COMPASS!$U$31)</f>
        <v>34.497412500000003</v>
      </c>
    </row>
    <row r="138" spans="1:8" ht="14.85" customHeight="1">
      <c r="A138" s="352" t="s">
        <v>5951</v>
      </c>
      <c r="B138" s="376" t="s">
        <v>216</v>
      </c>
      <c r="C138" s="316" t="s">
        <v>5952</v>
      </c>
      <c r="D138" s="316" t="s">
        <v>11997</v>
      </c>
      <c r="E138" s="389">
        <v>1</v>
      </c>
      <c r="F138" s="384"/>
      <c r="G138" s="486">
        <v>16.718745999999999</v>
      </c>
      <c r="H138" s="182">
        <f>IF(G138="","",G138-G138*COMPASS!$U$31)</f>
        <v>16.718745999999999</v>
      </c>
    </row>
    <row r="139" spans="1:8" ht="14.85" customHeight="1">
      <c r="A139" s="352" t="s">
        <v>2790</v>
      </c>
      <c r="B139" s="376" t="s">
        <v>467</v>
      </c>
      <c r="C139" s="297" t="s">
        <v>2730</v>
      </c>
      <c r="D139" s="316" t="s">
        <v>10361</v>
      </c>
      <c r="E139" s="389">
        <v>1</v>
      </c>
      <c r="F139" s="384"/>
      <c r="G139" s="486">
        <v>221.72336950000002</v>
      </c>
      <c r="H139" s="182">
        <f>IF(G139="","",G139-G139*COMPASS!$U$31)</f>
        <v>221.72336950000002</v>
      </c>
    </row>
    <row r="140" spans="1:8" ht="14.85" customHeight="1">
      <c r="A140" s="346" t="s">
        <v>2793</v>
      </c>
      <c r="B140" s="376" t="s">
        <v>216</v>
      </c>
      <c r="C140" s="345" t="s">
        <v>2733</v>
      </c>
      <c r="D140" s="322" t="s">
        <v>10364</v>
      </c>
      <c r="E140" s="389">
        <v>1</v>
      </c>
      <c r="F140" s="384"/>
      <c r="G140" s="486">
        <v>87.193460000000002</v>
      </c>
      <c r="H140" s="182">
        <f>IF(G140="","",G140-G140*COMPASS!$U$31)</f>
        <v>87.193460000000002</v>
      </c>
    </row>
    <row r="141" spans="1:8" ht="14.85" customHeight="1">
      <c r="A141" s="352" t="s">
        <v>2797</v>
      </c>
      <c r="B141" s="376" t="s">
        <v>467</v>
      </c>
      <c r="C141" s="297" t="s">
        <v>2737</v>
      </c>
      <c r="D141" s="316" t="s">
        <v>10362</v>
      </c>
      <c r="E141" s="389">
        <v>1</v>
      </c>
      <c r="F141" s="384"/>
      <c r="G141" s="486">
        <v>116.47126400000001</v>
      </c>
      <c r="H141" s="182">
        <f>IF(G141="","",G141-G141*COMPASS!$U$31)</f>
        <v>116.47126400000001</v>
      </c>
    </row>
    <row r="142" spans="1:8" ht="14.85" customHeight="1">
      <c r="A142" s="352" t="s">
        <v>2791</v>
      </c>
      <c r="B142" s="376" t="s">
        <v>216</v>
      </c>
      <c r="C142" s="297" t="s">
        <v>2731</v>
      </c>
      <c r="D142" s="316" t="s">
        <v>10363</v>
      </c>
      <c r="E142" s="389">
        <v>1</v>
      </c>
      <c r="F142" s="384"/>
      <c r="G142" s="486">
        <v>95.812813500000004</v>
      </c>
      <c r="H142" s="182">
        <f>IF(G142="","",G142-G142*COMPASS!$U$31)</f>
        <v>95.812813500000004</v>
      </c>
    </row>
    <row r="143" spans="1:8" ht="14.85" customHeight="1">
      <c r="A143" s="352" t="s">
        <v>6138</v>
      </c>
      <c r="B143" s="376" t="s">
        <v>216</v>
      </c>
      <c r="C143" s="297" t="s">
        <v>6139</v>
      </c>
      <c r="D143" s="316" t="s">
        <v>10365</v>
      </c>
      <c r="E143" s="389">
        <v>1</v>
      </c>
      <c r="F143" s="384"/>
      <c r="G143" s="486">
        <v>127.59042999999998</v>
      </c>
      <c r="H143" s="182">
        <f>IF(G143="","",G143-G143*COMPASS!$U$31)</f>
        <v>127.59042999999998</v>
      </c>
    </row>
    <row r="144" spans="1:8" ht="14.85" customHeight="1">
      <c r="A144" s="352" t="s">
        <v>2794</v>
      </c>
      <c r="B144" s="376" t="s">
        <v>216</v>
      </c>
      <c r="C144" s="297" t="s">
        <v>2734</v>
      </c>
      <c r="D144" s="316" t="s">
        <v>10366</v>
      </c>
      <c r="E144" s="389">
        <v>1</v>
      </c>
      <c r="F144" s="384"/>
      <c r="G144" s="486">
        <v>77.874159000000006</v>
      </c>
      <c r="H144" s="182">
        <f>IF(G144="","",G144-G144*COMPASS!$U$31)</f>
        <v>77.874159000000006</v>
      </c>
    </row>
    <row r="145" spans="1:8" ht="14.85" customHeight="1">
      <c r="A145" s="850" t="s">
        <v>10011</v>
      </c>
      <c r="B145" s="851"/>
      <c r="C145" s="852"/>
      <c r="D145" s="853"/>
      <c r="E145" s="854"/>
      <c r="F145" s="855"/>
      <c r="G145" s="855"/>
      <c r="H145" s="182" t="str">
        <f>IF(G145="","",G145-G145*COMPASS!$U$31)</f>
        <v/>
      </c>
    </row>
    <row r="146" spans="1:8" ht="14.85" customHeight="1">
      <c r="A146" s="345" t="s">
        <v>10012</v>
      </c>
      <c r="B146" s="464" t="s">
        <v>216</v>
      </c>
      <c r="C146" s="345" t="s">
        <v>10013</v>
      </c>
      <c r="D146" s="316" t="s">
        <v>10369</v>
      </c>
      <c r="E146" s="389">
        <v>1</v>
      </c>
      <c r="F146" s="580"/>
      <c r="G146" s="486">
        <v>54.115940999999999</v>
      </c>
      <c r="H146" s="182">
        <f>IF(G146="","",G146-G146*COMPASS!$U$31)</f>
        <v>54.115940999999999</v>
      </c>
    </row>
    <row r="147" spans="1:8" ht="14.85" customHeight="1">
      <c r="A147" s="345" t="s">
        <v>10014</v>
      </c>
      <c r="B147" s="464" t="s">
        <v>216</v>
      </c>
      <c r="C147" s="345" t="s">
        <v>10015</v>
      </c>
      <c r="D147" s="316" t="s">
        <v>10370</v>
      </c>
      <c r="E147" s="389">
        <v>1</v>
      </c>
      <c r="F147" s="580"/>
      <c r="G147" s="486">
        <v>54.115940999999999</v>
      </c>
      <c r="H147" s="182">
        <f>IF(G147="","",G147-G147*COMPASS!$U$31)</f>
        <v>54.115940999999999</v>
      </c>
    </row>
    <row r="148" spans="1:8" ht="14.85" customHeight="1">
      <c r="A148" s="345" t="s">
        <v>10022</v>
      </c>
      <c r="B148" s="464" t="s">
        <v>216</v>
      </c>
      <c r="C148" s="345" t="s">
        <v>10023</v>
      </c>
      <c r="D148" s="316" t="s">
        <v>10372</v>
      </c>
      <c r="E148" s="389">
        <v>1</v>
      </c>
      <c r="F148" s="580"/>
      <c r="G148" s="486">
        <v>129.35029800000001</v>
      </c>
      <c r="H148" s="182">
        <f>IF(G148="","",G148-G148*COMPASS!$U$31)</f>
        <v>129.35029800000001</v>
      </c>
    </row>
    <row r="149" spans="1:8" ht="14.85" customHeight="1">
      <c r="A149" s="345" t="s">
        <v>11572</v>
      </c>
      <c r="B149" s="464" t="s">
        <v>216</v>
      </c>
      <c r="C149" s="345" t="s">
        <v>11573</v>
      </c>
      <c r="D149" s="316" t="s">
        <v>10371</v>
      </c>
      <c r="E149" s="389">
        <v>60</v>
      </c>
      <c r="F149" s="580"/>
      <c r="G149" s="486">
        <v>129.59028000000004</v>
      </c>
      <c r="H149" s="182">
        <f>IF(G149="","",G149-G149*COMPASS!$U$31)</f>
        <v>129.59028000000004</v>
      </c>
    </row>
    <row r="150" spans="1:8" ht="14.85" customHeight="1">
      <c r="A150" s="345" t="s">
        <v>11574</v>
      </c>
      <c r="B150" s="464" t="s">
        <v>216</v>
      </c>
      <c r="C150" s="345" t="s">
        <v>11575</v>
      </c>
      <c r="D150" s="316" t="s">
        <v>10373</v>
      </c>
      <c r="E150" s="389">
        <v>1</v>
      </c>
      <c r="F150" s="384"/>
      <c r="G150" s="486">
        <v>129.35029800000001</v>
      </c>
      <c r="H150" s="182">
        <f>IF(G150="","",G150-G150*COMPASS!$U$31)</f>
        <v>129.35029800000001</v>
      </c>
    </row>
    <row r="151" spans="1:8" ht="14.85" customHeight="1">
      <c r="A151" s="345" t="s">
        <v>10024</v>
      </c>
      <c r="B151" s="464" t="s">
        <v>216</v>
      </c>
      <c r="C151" s="345" t="s">
        <v>10025</v>
      </c>
      <c r="D151" s="316" t="s">
        <v>10374</v>
      </c>
      <c r="E151" s="389">
        <v>1</v>
      </c>
      <c r="F151" s="384"/>
      <c r="G151" s="486">
        <v>129.35029800000001</v>
      </c>
      <c r="H151" s="182">
        <f>IF(G151="","",G151-G151*COMPASS!$U$31)</f>
        <v>129.35029800000001</v>
      </c>
    </row>
    <row r="152" spans="1:8" ht="14.85" customHeight="1">
      <c r="A152" s="345" t="s">
        <v>10026</v>
      </c>
      <c r="B152" s="464" t="s">
        <v>216</v>
      </c>
      <c r="C152" s="345" t="s">
        <v>10027</v>
      </c>
      <c r="D152" s="316" t="s">
        <v>10375</v>
      </c>
      <c r="E152" s="389">
        <v>1</v>
      </c>
      <c r="F152" s="384"/>
      <c r="G152" s="486">
        <v>82.453815500000005</v>
      </c>
      <c r="H152" s="182">
        <f>IF(G152="","",G152-G152*COMPASS!$U$31)</f>
        <v>82.453815500000005</v>
      </c>
    </row>
    <row r="153" spans="1:8" ht="14.85" customHeight="1">
      <c r="A153" s="345" t="s">
        <v>11576</v>
      </c>
      <c r="B153" s="464" t="s">
        <v>216</v>
      </c>
      <c r="C153" s="345" t="s">
        <v>11577</v>
      </c>
      <c r="D153" s="316" t="s">
        <v>10376</v>
      </c>
      <c r="E153" s="389">
        <v>60</v>
      </c>
      <c r="F153" s="384"/>
      <c r="G153" s="486">
        <v>81.593880000000013</v>
      </c>
      <c r="H153" s="182">
        <f>IF(G153="","",G153-G153*COMPASS!$U$31)</f>
        <v>81.593880000000013</v>
      </c>
    </row>
    <row r="154" spans="1:8" ht="14.85" customHeight="1">
      <c r="A154" s="345" t="s">
        <v>11578</v>
      </c>
      <c r="B154" s="464" t="s">
        <v>216</v>
      </c>
      <c r="C154" s="345" t="s">
        <v>11579</v>
      </c>
      <c r="D154" s="316" t="s">
        <v>10377</v>
      </c>
      <c r="E154" s="389">
        <v>60</v>
      </c>
      <c r="F154" s="580"/>
      <c r="G154" s="486">
        <v>81.593880000000013</v>
      </c>
      <c r="H154" s="182">
        <f>IF(G154="","",G154-G154*COMPASS!$U$31)</f>
        <v>81.593880000000013</v>
      </c>
    </row>
    <row r="155" spans="1:8" ht="14.85" customHeight="1">
      <c r="A155" s="345" t="s">
        <v>10028</v>
      </c>
      <c r="B155" s="464" t="s">
        <v>216</v>
      </c>
      <c r="C155" s="345" t="s">
        <v>10029</v>
      </c>
      <c r="D155" s="316" t="s">
        <v>10378</v>
      </c>
      <c r="E155" s="389">
        <v>1</v>
      </c>
      <c r="F155" s="580"/>
      <c r="G155" s="486">
        <v>82.453815500000005</v>
      </c>
      <c r="H155" s="182">
        <f>IF(G155="","",G155-G155*COMPASS!$U$31)</f>
        <v>82.453815500000005</v>
      </c>
    </row>
    <row r="156" spans="1:8" ht="14.85" customHeight="1">
      <c r="A156" s="345" t="s">
        <v>10016</v>
      </c>
      <c r="B156" s="464" t="s">
        <v>216</v>
      </c>
      <c r="C156" s="345" t="s">
        <v>10017</v>
      </c>
      <c r="D156" s="316" t="s">
        <v>10018</v>
      </c>
      <c r="E156" s="389">
        <v>1</v>
      </c>
      <c r="F156" s="580"/>
      <c r="G156" s="486">
        <v>16.6187535</v>
      </c>
      <c r="H156" s="182">
        <f>IF(G156="","",G156-G156*COMPASS!$U$31)</f>
        <v>16.6187535</v>
      </c>
    </row>
    <row r="157" spans="1:8" ht="14.85" customHeight="1">
      <c r="A157" s="345" t="s">
        <v>10019</v>
      </c>
      <c r="B157" s="464" t="s">
        <v>216</v>
      </c>
      <c r="C157" s="345" t="s">
        <v>10020</v>
      </c>
      <c r="D157" s="316" t="s">
        <v>10021</v>
      </c>
      <c r="E157" s="389">
        <v>1</v>
      </c>
      <c r="F157" s="580"/>
      <c r="G157" s="486">
        <v>17.558682999999998</v>
      </c>
      <c r="H157" s="182">
        <f>IF(G157="","",G157-G157*COMPASS!$U$31)</f>
        <v>17.558682999999998</v>
      </c>
    </row>
    <row r="158" spans="1:8" ht="14.85" customHeight="1">
      <c r="A158" s="850" t="s">
        <v>8768</v>
      </c>
      <c r="B158" s="858"/>
      <c r="C158" s="852"/>
      <c r="D158" s="853"/>
      <c r="E158" s="854"/>
      <c r="F158" s="855"/>
      <c r="G158" s="855"/>
      <c r="H158" s="182" t="str">
        <f>IF(G158="","",G158-G158*COMPASS!$U$31)</f>
        <v/>
      </c>
    </row>
    <row r="159" spans="1:8" ht="14.85" customHeight="1">
      <c r="A159" s="352" t="s">
        <v>6142</v>
      </c>
      <c r="B159" s="376" t="s">
        <v>216</v>
      </c>
      <c r="C159" s="316" t="s">
        <v>6143</v>
      </c>
      <c r="D159" s="316" t="s">
        <v>10379</v>
      </c>
      <c r="E159" s="389">
        <v>1</v>
      </c>
      <c r="F159" s="384"/>
      <c r="G159" s="486">
        <v>9.6392770000000016</v>
      </c>
      <c r="H159" s="182">
        <f>IF(G159="","",G159-G159*COMPASS!$U$31)</f>
        <v>9.6392770000000016</v>
      </c>
    </row>
    <row r="160" spans="1:8" ht="14.85" customHeight="1">
      <c r="A160" s="859" t="s">
        <v>10578</v>
      </c>
      <c r="B160" s="860" t="s">
        <v>216</v>
      </c>
      <c r="C160" s="861" t="s">
        <v>10579</v>
      </c>
      <c r="D160" s="862" t="s">
        <v>10580</v>
      </c>
      <c r="E160" s="389">
        <v>1</v>
      </c>
      <c r="F160" s="384"/>
      <c r="G160" s="486">
        <v>6.7794915000000007</v>
      </c>
      <c r="H160" s="182">
        <f>IF(G160="","",G160-G160*COMPASS!$U$31)</f>
        <v>6.7794915000000007</v>
      </c>
    </row>
    <row r="161" spans="1:8" ht="14.85" customHeight="1">
      <c r="A161" s="859" t="s">
        <v>10581</v>
      </c>
      <c r="B161" s="860" t="s">
        <v>216</v>
      </c>
      <c r="C161" s="861" t="s">
        <v>10582</v>
      </c>
      <c r="D161" s="862" t="s">
        <v>10583</v>
      </c>
      <c r="E161" s="389">
        <v>1</v>
      </c>
      <c r="F161" s="384"/>
      <c r="G161" s="486">
        <v>1.6998725000000001</v>
      </c>
      <c r="H161" s="182">
        <f>IF(G161="","",G161-G161*COMPASS!$U$31)</f>
        <v>1.6998725000000001</v>
      </c>
    </row>
    <row r="162" spans="1:8" ht="14.85" customHeight="1">
      <c r="A162" s="352" t="s">
        <v>8791</v>
      </c>
      <c r="B162" s="376" t="s">
        <v>467</v>
      </c>
      <c r="C162" s="316" t="s">
        <v>8769</v>
      </c>
      <c r="D162" s="316" t="s">
        <v>8770</v>
      </c>
      <c r="E162" s="389">
        <v>1</v>
      </c>
      <c r="F162" s="384"/>
      <c r="G162" s="486">
        <v>1.7998650000000003</v>
      </c>
      <c r="H162" s="182">
        <f>IF(G162="","",G162-G162*COMPASS!$U$31)</f>
        <v>1.7998650000000003</v>
      </c>
    </row>
    <row r="163" spans="1:8" ht="14.85" customHeight="1">
      <c r="A163" s="346" t="s">
        <v>12257</v>
      </c>
      <c r="B163" s="860" t="s">
        <v>216</v>
      </c>
      <c r="C163" s="322" t="s">
        <v>12258</v>
      </c>
      <c r="D163" s="322" t="s">
        <v>12259</v>
      </c>
      <c r="E163" s="389">
        <v>1</v>
      </c>
      <c r="F163" s="384"/>
      <c r="G163" s="486">
        <v>2.2198335000000005</v>
      </c>
      <c r="H163" s="182">
        <f>IF(G163="","",G163-G163*COMPASS!$U$31)</f>
        <v>2.2198335000000005</v>
      </c>
    </row>
    <row r="164" spans="1:8" ht="14.85" customHeight="1">
      <c r="A164" s="352" t="s">
        <v>8792</v>
      </c>
      <c r="B164" s="376" t="s">
        <v>467</v>
      </c>
      <c r="C164" s="316" t="s">
        <v>8771</v>
      </c>
      <c r="D164" s="316" t="s">
        <v>8772</v>
      </c>
      <c r="E164" s="389">
        <v>1</v>
      </c>
      <c r="F164" s="384"/>
      <c r="G164" s="486">
        <v>2.7797915</v>
      </c>
      <c r="H164" s="182">
        <f>IF(G164="","",G164-G164*COMPASS!$U$31)</f>
        <v>2.7797915</v>
      </c>
    </row>
    <row r="165" spans="1:8" ht="14.85" customHeight="1">
      <c r="A165" s="850" t="s">
        <v>8773</v>
      </c>
      <c r="B165" s="851"/>
      <c r="C165" s="852"/>
      <c r="D165" s="853"/>
      <c r="E165" s="854"/>
      <c r="F165" s="855"/>
      <c r="G165" s="855"/>
      <c r="H165" s="182" t="str">
        <f>IF(G165="","",G165-G165*COMPASS!$U$31)</f>
        <v/>
      </c>
    </row>
    <row r="166" spans="1:8" ht="14.85" customHeight="1">
      <c r="A166" s="352" t="s">
        <v>10030</v>
      </c>
      <c r="B166" s="376" t="s">
        <v>216</v>
      </c>
      <c r="C166" s="316" t="s">
        <v>10031</v>
      </c>
      <c r="D166" s="316" t="s">
        <v>10380</v>
      </c>
      <c r="E166" s="389">
        <v>1</v>
      </c>
      <c r="F166" s="384"/>
      <c r="G166" s="486">
        <v>5.3995950000000015</v>
      </c>
      <c r="H166" s="182">
        <f>IF(G166="","",G166-G166*COMPASS!$U$31)</f>
        <v>5.3995950000000015</v>
      </c>
    </row>
    <row r="167" spans="1:8" ht="14.85" customHeight="1">
      <c r="A167" s="352" t="s">
        <v>10381</v>
      </c>
      <c r="B167" s="376" t="s">
        <v>467</v>
      </c>
      <c r="C167" s="316" t="s">
        <v>10382</v>
      </c>
      <c r="D167" s="316" t="s">
        <v>10383</v>
      </c>
      <c r="E167" s="389">
        <v>1</v>
      </c>
      <c r="F167" s="384"/>
      <c r="G167" s="486">
        <v>1.6998725000000001</v>
      </c>
      <c r="H167" s="182">
        <f>IF(G167="","",G167-G167*COMPASS!$U$31)</f>
        <v>1.6998725000000001</v>
      </c>
    </row>
    <row r="168" spans="1:8" ht="14.85" customHeight="1">
      <c r="A168" s="352" t="s">
        <v>8793</v>
      </c>
      <c r="B168" s="376" t="s">
        <v>216</v>
      </c>
      <c r="C168" s="316" t="s">
        <v>8774</v>
      </c>
      <c r="D168" s="316" t="s">
        <v>10032</v>
      </c>
      <c r="E168" s="389">
        <v>1</v>
      </c>
      <c r="F168" s="384"/>
      <c r="G168" s="486">
        <v>1.7998650000000003</v>
      </c>
      <c r="H168" s="182">
        <f>IF(G168="","",G168-G168*COMPASS!$U$31)</f>
        <v>1.7998650000000003</v>
      </c>
    </row>
    <row r="169" spans="1:8" ht="14.85" customHeight="1">
      <c r="A169" s="352" t="s">
        <v>8794</v>
      </c>
      <c r="B169" s="376" t="s">
        <v>467</v>
      </c>
      <c r="C169" s="316" t="s">
        <v>8775</v>
      </c>
      <c r="D169" s="316" t="s">
        <v>10033</v>
      </c>
      <c r="E169" s="389">
        <v>1</v>
      </c>
      <c r="F169" s="384"/>
      <c r="G169" s="486">
        <v>2.7197960000000001</v>
      </c>
      <c r="H169" s="182">
        <f>IF(G169="","",G169-G169*COMPASS!$U$31)</f>
        <v>2.7197960000000001</v>
      </c>
    </row>
    <row r="170" spans="1:8" ht="14.85" customHeight="1">
      <c r="A170" s="844" t="s">
        <v>2684</v>
      </c>
      <c r="B170" s="845"/>
      <c r="C170" s="846"/>
      <c r="D170" s="847"/>
      <c r="E170" s="848"/>
      <c r="F170" s="849"/>
      <c r="G170" s="849"/>
      <c r="H170" s="182" t="str">
        <f>IF(G170="","",G170-G170*COMPASS!$U$31)</f>
        <v/>
      </c>
    </row>
    <row r="171" spans="1:8" ht="14.85" customHeight="1">
      <c r="A171" s="850" t="s">
        <v>8558</v>
      </c>
      <c r="B171" s="851"/>
      <c r="C171" s="852"/>
      <c r="D171" s="853"/>
      <c r="E171" s="854"/>
      <c r="F171" s="855"/>
      <c r="G171" s="855"/>
      <c r="H171" s="182" t="str">
        <f>IF(G171="","",G171-G171*COMPASS!$U$31)</f>
        <v/>
      </c>
    </row>
    <row r="172" spans="1:8" ht="14.85" customHeight="1">
      <c r="A172" s="352" t="s">
        <v>6144</v>
      </c>
      <c r="B172" s="376" t="s">
        <v>216</v>
      </c>
      <c r="C172" s="297" t="s">
        <v>6145</v>
      </c>
      <c r="D172" s="316" t="s">
        <v>10384</v>
      </c>
      <c r="E172" s="389">
        <v>2000</v>
      </c>
      <c r="F172" s="384"/>
      <c r="G172" s="486">
        <v>1.6985326005000001</v>
      </c>
      <c r="H172" s="182">
        <f>IF(G172="","",G172-G172*COMPASS!$U$31)</f>
        <v>1.6985326005000001</v>
      </c>
    </row>
    <row r="173" spans="1:8" ht="14.85" customHeight="1">
      <c r="A173" s="352" t="s">
        <v>6146</v>
      </c>
      <c r="B173" s="376" t="s">
        <v>216</v>
      </c>
      <c r="C173" s="297" t="s">
        <v>6147</v>
      </c>
      <c r="D173" s="316" t="s">
        <v>10385</v>
      </c>
      <c r="E173" s="389">
        <v>2000</v>
      </c>
      <c r="F173" s="384"/>
      <c r="G173" s="486">
        <v>3.0635102194999999</v>
      </c>
      <c r="H173" s="182">
        <f>IF(G173="","",G173-G173*COMPASS!$U$31)</f>
        <v>3.0635102194999999</v>
      </c>
    </row>
    <row r="174" spans="1:8" ht="14.85" customHeight="1">
      <c r="A174" s="352" t="s">
        <v>2749</v>
      </c>
      <c r="B174" s="376" t="s">
        <v>216</v>
      </c>
      <c r="C174" s="297" t="s">
        <v>2689</v>
      </c>
      <c r="D174" s="316" t="s">
        <v>10386</v>
      </c>
      <c r="E174" s="389">
        <v>2000</v>
      </c>
      <c r="F174" s="384"/>
      <c r="G174" s="486">
        <v>4.5169012070000001</v>
      </c>
      <c r="H174" s="182">
        <f>IF(G174="","",G174-G174*COMPASS!$U$31)</f>
        <v>4.5169012070000001</v>
      </c>
    </row>
    <row r="175" spans="1:8" ht="14.85" customHeight="1">
      <c r="A175" s="352" t="s">
        <v>2747</v>
      </c>
      <c r="B175" s="376" t="s">
        <v>216</v>
      </c>
      <c r="C175" s="297" t="s">
        <v>2687</v>
      </c>
      <c r="D175" s="316" t="s">
        <v>10387</v>
      </c>
      <c r="E175" s="389">
        <v>2000</v>
      </c>
      <c r="F175" s="384"/>
      <c r="G175" s="486">
        <v>8.1678673639999992</v>
      </c>
      <c r="H175" s="182">
        <f>IF(G175="","",G175-G175*COMPASS!$U$31)</f>
        <v>8.1678673639999992</v>
      </c>
    </row>
    <row r="176" spans="1:8" ht="14.85" customHeight="1">
      <c r="A176" s="352" t="s">
        <v>2746</v>
      </c>
      <c r="B176" s="376" t="s">
        <v>216</v>
      </c>
      <c r="C176" s="297" t="s">
        <v>2686</v>
      </c>
      <c r="D176" s="316" t="s">
        <v>10388</v>
      </c>
      <c r="E176" s="389">
        <v>2000</v>
      </c>
      <c r="F176" s="384"/>
      <c r="G176" s="486">
        <v>3.0704097020000001</v>
      </c>
      <c r="H176" s="182">
        <f>IF(G176="","",G176-G176*COMPASS!$U$31)</f>
        <v>3.0704097020000001</v>
      </c>
    </row>
    <row r="177" spans="1:8" ht="14.85" customHeight="1">
      <c r="A177" s="850" t="s">
        <v>8559</v>
      </c>
      <c r="B177" s="851"/>
      <c r="C177" s="852"/>
      <c r="D177" s="853"/>
      <c r="E177" s="854"/>
      <c r="F177" s="855"/>
      <c r="G177" s="863"/>
      <c r="H177" s="182" t="str">
        <f>IF(G177="","",G177-G177*COMPASS!$U$31)</f>
        <v/>
      </c>
    </row>
    <row r="178" spans="1:8" ht="14.85" customHeight="1">
      <c r="A178" s="352" t="s">
        <v>6150</v>
      </c>
      <c r="B178" s="376" t="s">
        <v>216</v>
      </c>
      <c r="C178" s="297" t="s">
        <v>6151</v>
      </c>
      <c r="D178" s="316" t="s">
        <v>10389</v>
      </c>
      <c r="E178" s="389">
        <v>2000</v>
      </c>
      <c r="F178" s="384"/>
      <c r="G178" s="486">
        <v>2.1231807495000004</v>
      </c>
      <c r="H178" s="182">
        <f>IF(G178="","",G178-G178*COMPASS!$U$31)</f>
        <v>2.1231807495000004</v>
      </c>
    </row>
    <row r="179" spans="1:8" ht="14.85" customHeight="1">
      <c r="A179" s="352" t="s">
        <v>5917</v>
      </c>
      <c r="B179" s="376" t="s">
        <v>216</v>
      </c>
      <c r="C179" s="316" t="s">
        <v>5918</v>
      </c>
      <c r="D179" s="316" t="s">
        <v>10390</v>
      </c>
      <c r="E179" s="389">
        <v>1</v>
      </c>
      <c r="F179" s="384"/>
      <c r="G179" s="486">
        <v>5.6461165094999997</v>
      </c>
      <c r="H179" s="182">
        <f>IF(G179="","",G179-G179*COMPASS!$U$31)</f>
        <v>5.6461165094999997</v>
      </c>
    </row>
    <row r="180" spans="1:8" ht="14.85" customHeight="1">
      <c r="A180" s="352" t="s">
        <v>6154</v>
      </c>
      <c r="B180" s="376" t="s">
        <v>216</v>
      </c>
      <c r="C180" s="316" t="s">
        <v>6155</v>
      </c>
      <c r="D180" s="316" t="s">
        <v>10391</v>
      </c>
      <c r="E180" s="389">
        <v>1</v>
      </c>
      <c r="F180" s="384"/>
      <c r="G180" s="486">
        <v>10.209814206500001</v>
      </c>
      <c r="H180" s="182">
        <f>IF(G180="","",G180-G180*COMPASS!$U$31)</f>
        <v>10.209814206500001</v>
      </c>
    </row>
    <row r="181" spans="1:8" ht="14.85" customHeight="1">
      <c r="A181" s="352" t="s">
        <v>4555</v>
      </c>
      <c r="B181" s="376" t="s">
        <v>216</v>
      </c>
      <c r="C181" s="316" t="s">
        <v>4556</v>
      </c>
      <c r="D181" s="316" t="s">
        <v>10392</v>
      </c>
      <c r="E181" s="389">
        <v>2000</v>
      </c>
      <c r="F181" s="384"/>
      <c r="G181" s="486">
        <v>3.8379921290000003</v>
      </c>
      <c r="H181" s="182">
        <f>IF(G181="","",G181-G181*COMPASS!$U$31)</f>
        <v>3.8379921290000003</v>
      </c>
    </row>
    <row r="182" spans="1:8" ht="14.85" customHeight="1">
      <c r="A182" s="352" t="s">
        <v>6148</v>
      </c>
      <c r="B182" s="376" t="s">
        <v>216</v>
      </c>
      <c r="C182" s="316" t="s">
        <v>6149</v>
      </c>
      <c r="D182" s="316" t="s">
        <v>10393</v>
      </c>
      <c r="E182" s="389">
        <v>2000</v>
      </c>
      <c r="F182" s="384"/>
      <c r="G182" s="486">
        <v>1.1030172675000001</v>
      </c>
      <c r="H182" s="182">
        <f>IF(G182="","",G182-G182*COMPASS!$U$31)</f>
        <v>1.1030172675000001</v>
      </c>
    </row>
    <row r="183" spans="1:8" ht="14.85" customHeight="1">
      <c r="A183" s="352" t="s">
        <v>6152</v>
      </c>
      <c r="B183" s="376" t="s">
        <v>216</v>
      </c>
      <c r="C183" s="316" t="s">
        <v>6153</v>
      </c>
      <c r="D183" s="316" t="s">
        <v>10394</v>
      </c>
      <c r="E183" s="389">
        <v>1</v>
      </c>
      <c r="F183" s="384"/>
      <c r="G183" s="486">
        <v>2.3249256175000004</v>
      </c>
      <c r="H183" s="182">
        <f>IF(G183="","",G183-G183*COMPASS!$U$31)</f>
        <v>2.3249256175000004</v>
      </c>
    </row>
    <row r="184" spans="1:8" ht="14.85" customHeight="1">
      <c r="A184" s="352" t="s">
        <v>5919</v>
      </c>
      <c r="B184" s="376" t="s">
        <v>216</v>
      </c>
      <c r="C184" s="316" t="s">
        <v>5920</v>
      </c>
      <c r="D184" s="316" t="s">
        <v>10395</v>
      </c>
      <c r="E184" s="389">
        <v>1</v>
      </c>
      <c r="F184" s="384"/>
      <c r="G184" s="486">
        <v>4.1743069034999998</v>
      </c>
      <c r="H184" s="182">
        <f>IF(G184="","",G184-G184*COMPASS!$U$31)</f>
        <v>4.1743069034999998</v>
      </c>
    </row>
    <row r="185" spans="1:8" ht="14.85" customHeight="1">
      <c r="A185" s="352" t="s">
        <v>7944</v>
      </c>
      <c r="B185" s="376" t="s">
        <v>216</v>
      </c>
      <c r="C185" s="297" t="s">
        <v>7941</v>
      </c>
      <c r="D185" s="316" t="s">
        <v>10584</v>
      </c>
      <c r="E185" s="389">
        <v>2000</v>
      </c>
      <c r="F185" s="384"/>
      <c r="G185" s="486">
        <v>2.4411768980000002</v>
      </c>
      <c r="H185" s="182">
        <f>IF(G185="","",G185-G185*COMPASS!$U$31)</f>
        <v>2.4411768980000002</v>
      </c>
    </row>
    <row r="186" spans="1:8" ht="14.85" customHeight="1">
      <c r="A186" s="864" t="s">
        <v>12124</v>
      </c>
      <c r="B186" s="851"/>
      <c r="C186" s="865"/>
      <c r="D186" s="853"/>
      <c r="E186" s="854"/>
      <c r="F186" s="866"/>
      <c r="G186" s="866"/>
      <c r="H186" s="182" t="str">
        <f>IF(G186="","",G186-G186*COMPASS!$U$31)</f>
        <v/>
      </c>
    </row>
    <row r="187" spans="1:8" ht="14.85" customHeight="1">
      <c r="A187" s="346" t="s">
        <v>10599</v>
      </c>
      <c r="B187" s="376" t="s">
        <v>467</v>
      </c>
      <c r="C187" s="1233" t="s">
        <v>10600</v>
      </c>
      <c r="D187" s="322" t="s">
        <v>10601</v>
      </c>
      <c r="E187" s="406">
        <v>2000</v>
      </c>
      <c r="F187" s="384"/>
      <c r="G187" s="486">
        <v>1.2160487895000001</v>
      </c>
      <c r="H187" s="182">
        <f>IF(G187="","",G187-G187*COMPASS!$U$31)</f>
        <v>1.2160487895000001</v>
      </c>
    </row>
    <row r="188" spans="1:8" ht="14.85" customHeight="1">
      <c r="A188" s="346" t="s">
        <v>10602</v>
      </c>
      <c r="B188" s="376" t="s">
        <v>467</v>
      </c>
      <c r="C188" s="1233" t="s">
        <v>10603</v>
      </c>
      <c r="D188" s="322" t="s">
        <v>10604</v>
      </c>
      <c r="E188" s="406">
        <v>2000</v>
      </c>
      <c r="F188" s="580"/>
      <c r="G188" s="486">
        <v>2.2350123614999999</v>
      </c>
      <c r="H188" s="182">
        <f>IF(G188="","",G188-G188*COMPASS!$U$31)</f>
        <v>2.2350123614999999</v>
      </c>
    </row>
    <row r="189" spans="1:8" ht="14.85" customHeight="1">
      <c r="A189" s="346" t="s">
        <v>10605</v>
      </c>
      <c r="B189" s="376" t="s">
        <v>467</v>
      </c>
      <c r="C189" s="1233" t="s">
        <v>10606</v>
      </c>
      <c r="D189" s="322" t="s">
        <v>10607</v>
      </c>
      <c r="E189" s="406">
        <v>2000</v>
      </c>
      <c r="F189" s="384"/>
      <c r="G189" s="486">
        <v>3.8523510520000004</v>
      </c>
      <c r="H189" s="182">
        <f>IF(G189="","",G189-G189*COMPASS!$U$31)</f>
        <v>3.8523510520000004</v>
      </c>
    </row>
    <row r="190" spans="1:8" ht="14.85" customHeight="1">
      <c r="A190" s="850" t="s">
        <v>8560</v>
      </c>
      <c r="B190" s="851"/>
      <c r="C190" s="852"/>
      <c r="D190" s="853"/>
      <c r="E190" s="854"/>
      <c r="F190" s="855"/>
      <c r="G190" s="855"/>
      <c r="H190" s="182" t="str">
        <f>IF(G190="","",G190-G190*COMPASS!$U$31)</f>
        <v/>
      </c>
    </row>
    <row r="191" spans="1:8" ht="14.85" customHeight="1">
      <c r="A191" s="352" t="s">
        <v>6156</v>
      </c>
      <c r="B191" s="376" t="s">
        <v>216</v>
      </c>
      <c r="C191" s="316" t="s">
        <v>6157</v>
      </c>
      <c r="D191" s="316" t="s">
        <v>10396</v>
      </c>
      <c r="E191" s="389">
        <v>2000</v>
      </c>
      <c r="F191" s="384"/>
      <c r="G191" s="486">
        <v>2.1491388025000004</v>
      </c>
      <c r="H191" s="182">
        <f>IF(G191="","",G191-G191*COMPASS!$U$31)</f>
        <v>2.1491388025000004</v>
      </c>
    </row>
    <row r="192" spans="1:8" ht="14.85" customHeight="1">
      <c r="A192" s="352" t="s">
        <v>6162</v>
      </c>
      <c r="B192" s="376" t="s">
        <v>467</v>
      </c>
      <c r="C192" s="316" t="s">
        <v>6163</v>
      </c>
      <c r="D192" s="316" t="s">
        <v>10397</v>
      </c>
      <c r="E192" s="389">
        <v>1</v>
      </c>
      <c r="F192" s="384"/>
      <c r="G192" s="486">
        <v>4.2432817300000005</v>
      </c>
      <c r="H192" s="182">
        <f>IF(G192="","",G192-G192*COMPASS!$U$31)</f>
        <v>4.2432817300000005</v>
      </c>
    </row>
    <row r="193" spans="1:8" ht="14.85" customHeight="1">
      <c r="A193" s="352" t="s">
        <v>6158</v>
      </c>
      <c r="B193" s="376" t="s">
        <v>467</v>
      </c>
      <c r="C193" s="316" t="s">
        <v>6159</v>
      </c>
      <c r="D193" s="316" t="s">
        <v>10398</v>
      </c>
      <c r="E193" s="389">
        <v>2000</v>
      </c>
      <c r="F193" s="384"/>
      <c r="G193" s="486">
        <v>2.0114291315000004</v>
      </c>
      <c r="H193" s="182">
        <f>IF(G193="","",G193-G193*COMPASS!$U$31)</f>
        <v>2.0114291315000004</v>
      </c>
    </row>
    <row r="194" spans="1:8" ht="14.85" customHeight="1">
      <c r="A194" s="352" t="s">
        <v>6160</v>
      </c>
      <c r="B194" s="376" t="s">
        <v>216</v>
      </c>
      <c r="C194" s="316" t="s">
        <v>6161</v>
      </c>
      <c r="D194" s="316" t="s">
        <v>10399</v>
      </c>
      <c r="E194" s="389">
        <v>1</v>
      </c>
      <c r="F194" s="384"/>
      <c r="G194" s="486">
        <v>2.3793215375000001</v>
      </c>
      <c r="H194" s="182">
        <f>IF(G194="","",G194-G194*COMPASS!$U$31)</f>
        <v>2.3793215375000001</v>
      </c>
    </row>
    <row r="195" spans="1:8" ht="14.85" customHeight="1">
      <c r="A195" s="352" t="s">
        <v>2745</v>
      </c>
      <c r="B195" s="376" t="s">
        <v>216</v>
      </c>
      <c r="C195" s="316" t="s">
        <v>2685</v>
      </c>
      <c r="D195" s="316" t="s">
        <v>10400</v>
      </c>
      <c r="E195" s="389">
        <v>2000</v>
      </c>
      <c r="F195" s="384"/>
      <c r="G195" s="486">
        <v>3.1765217430000003</v>
      </c>
      <c r="H195" s="182">
        <f>IF(G195="","",G195-G195*COMPASS!$U$31)</f>
        <v>3.1765217430000003</v>
      </c>
    </row>
    <row r="196" spans="1:8" ht="14.85" customHeight="1">
      <c r="A196" s="352" t="s">
        <v>6164</v>
      </c>
      <c r="B196" s="376" t="s">
        <v>467</v>
      </c>
      <c r="C196" s="316" t="s">
        <v>6165</v>
      </c>
      <c r="D196" s="316" t="s">
        <v>10401</v>
      </c>
      <c r="E196" s="389">
        <v>2000</v>
      </c>
      <c r="F196" s="384"/>
      <c r="G196" s="486">
        <v>4.105572059</v>
      </c>
      <c r="H196" s="182">
        <f>IF(G196="","",G196-G196*COMPASS!$U$31)</f>
        <v>4.105572059</v>
      </c>
    </row>
    <row r="197" spans="1:8" ht="14.85" customHeight="1">
      <c r="A197" s="352" t="s">
        <v>6166</v>
      </c>
      <c r="B197" s="376" t="s">
        <v>467</v>
      </c>
      <c r="C197" s="316" t="s">
        <v>6167</v>
      </c>
      <c r="D197" s="316" t="s">
        <v>10402</v>
      </c>
      <c r="E197" s="389">
        <v>1000</v>
      </c>
      <c r="F197" s="384"/>
      <c r="G197" s="486">
        <v>6.6531009799999996</v>
      </c>
      <c r="H197" s="182">
        <f>IF(G197="","",G197-G197*COMPASS!$U$31)</f>
        <v>6.6531009799999996</v>
      </c>
    </row>
    <row r="198" spans="1:8" ht="14.85" customHeight="1">
      <c r="A198" s="352" t="s">
        <v>2748</v>
      </c>
      <c r="B198" s="376" t="s">
        <v>216</v>
      </c>
      <c r="C198" s="316" t="s">
        <v>2688</v>
      </c>
      <c r="D198" s="316" t="s">
        <v>10403</v>
      </c>
      <c r="E198" s="389">
        <v>2000</v>
      </c>
      <c r="F198" s="384"/>
      <c r="G198" s="486">
        <v>12.112131522000004</v>
      </c>
      <c r="H198" s="182">
        <f>IF(G198="","",G198-G198*COMPASS!$U$31)</f>
        <v>12.112131522000004</v>
      </c>
    </row>
    <row r="199" spans="1:8" ht="14.85" customHeight="1">
      <c r="A199" s="850" t="s">
        <v>8561</v>
      </c>
      <c r="B199" s="851"/>
      <c r="C199" s="852"/>
      <c r="D199" s="853"/>
      <c r="E199" s="854"/>
      <c r="F199" s="855"/>
      <c r="G199" s="855"/>
      <c r="H199" s="182" t="str">
        <f>IF(G199="","",G199-G199*COMPASS!$U$31)</f>
        <v/>
      </c>
    </row>
    <row r="200" spans="1:8" ht="14.85" customHeight="1">
      <c r="A200" s="352" t="s">
        <v>7862</v>
      </c>
      <c r="B200" s="376" t="s">
        <v>216</v>
      </c>
      <c r="C200" s="345" t="s">
        <v>7863</v>
      </c>
      <c r="D200" s="316" t="s">
        <v>7864</v>
      </c>
      <c r="E200" s="389">
        <v>6000</v>
      </c>
      <c r="F200" s="384"/>
      <c r="G200" s="486">
        <v>0.98934579349999996</v>
      </c>
      <c r="H200" s="182">
        <f>IF(G200="","",G200-G200*COMPASS!$U$31)</f>
        <v>0.98934579349999996</v>
      </c>
    </row>
    <row r="201" spans="1:8" ht="14.85" customHeight="1">
      <c r="A201" s="352" t="s">
        <v>7865</v>
      </c>
      <c r="B201" s="376" t="s">
        <v>467</v>
      </c>
      <c r="C201" s="345" t="s">
        <v>7866</v>
      </c>
      <c r="D201" s="316" t="s">
        <v>10404</v>
      </c>
      <c r="E201" s="389">
        <v>1</v>
      </c>
      <c r="F201" s="384"/>
      <c r="G201" s="486">
        <v>1.1165762505000001</v>
      </c>
      <c r="H201" s="182">
        <f>IF(G201="","",G201-G201*COMPASS!$U$31)</f>
        <v>1.1165762505000001</v>
      </c>
    </row>
    <row r="202" spans="1:8" ht="14.85" customHeight="1">
      <c r="A202" s="352" t="s">
        <v>15545</v>
      </c>
      <c r="B202" s="376" t="s">
        <v>12339</v>
      </c>
      <c r="C202" s="345" t="s">
        <v>15546</v>
      </c>
      <c r="D202" s="316" t="s">
        <v>15547</v>
      </c>
      <c r="E202" s="389">
        <v>6000</v>
      </c>
      <c r="F202" s="384"/>
      <c r="G202" s="486">
        <v>1.050081238</v>
      </c>
      <c r="H202" s="182">
        <f>IF(G202="","",G202-G202*COMPASS!$U$31)</f>
        <v>1.050081238</v>
      </c>
    </row>
    <row r="203" spans="1:8" ht="14.85" customHeight="1">
      <c r="A203" s="346" t="s">
        <v>14155</v>
      </c>
      <c r="B203" s="376" t="s">
        <v>216</v>
      </c>
      <c r="C203" s="322" t="s">
        <v>14156</v>
      </c>
      <c r="D203" s="316" t="s">
        <v>14157</v>
      </c>
      <c r="E203" s="389">
        <v>6000</v>
      </c>
      <c r="F203" s="384"/>
      <c r="G203" s="486">
        <v>1.4633302420000003</v>
      </c>
      <c r="H203" s="182">
        <f>IF(G203="","",G203-G203*COMPASS!$U$31)</f>
        <v>1.4633302420000003</v>
      </c>
    </row>
    <row r="204" spans="1:8" ht="14.85" customHeight="1">
      <c r="A204" s="867" t="s">
        <v>6168</v>
      </c>
      <c r="B204" s="868"/>
      <c r="C204" s="869"/>
      <c r="D204" s="870"/>
      <c r="E204" s="871"/>
      <c r="F204" s="872"/>
      <c r="G204" s="872"/>
      <c r="H204" s="182" t="str">
        <f>IF(G204="","",G204-G204*COMPASS!$U$31)</f>
        <v/>
      </c>
    </row>
    <row r="205" spans="1:8" ht="14.85" customHeight="1">
      <c r="A205" s="873" t="s">
        <v>6169</v>
      </c>
      <c r="B205" s="874"/>
      <c r="C205" s="875"/>
      <c r="D205" s="876"/>
      <c r="E205" s="877"/>
      <c r="F205" s="878"/>
      <c r="G205" s="878"/>
      <c r="H205" s="182" t="str">
        <f>IF(G205="","",G205-G205*COMPASS!$U$31)</f>
        <v/>
      </c>
    </row>
    <row r="206" spans="1:8" ht="14.85" customHeight="1">
      <c r="A206" s="352" t="s">
        <v>6182</v>
      </c>
      <c r="B206" s="376" t="s">
        <v>216</v>
      </c>
      <c r="C206" s="297" t="s">
        <v>6183</v>
      </c>
      <c r="D206" s="316" t="s">
        <v>10415</v>
      </c>
      <c r="E206" s="389">
        <v>1</v>
      </c>
      <c r="F206" s="384"/>
      <c r="G206" s="486">
        <v>541.03941900000007</v>
      </c>
      <c r="H206" s="182">
        <f>IF(G206="","",G206-G206*COMPASS!$U$31)</f>
        <v>541.03941900000007</v>
      </c>
    </row>
    <row r="207" spans="1:8" ht="14.85" customHeight="1">
      <c r="A207" s="352" t="s">
        <v>6184</v>
      </c>
      <c r="B207" s="376" t="s">
        <v>216</v>
      </c>
      <c r="C207" s="297" t="s">
        <v>6185</v>
      </c>
      <c r="D207" s="316" t="s">
        <v>10416</v>
      </c>
      <c r="E207" s="389">
        <v>1</v>
      </c>
      <c r="F207" s="384"/>
      <c r="G207" s="486">
        <v>595.15536000000009</v>
      </c>
      <c r="H207" s="182">
        <f>IF(G207="","",G207-G207*COMPASS!$U$31)</f>
        <v>595.15536000000009</v>
      </c>
    </row>
    <row r="208" spans="1:8" ht="14.85" customHeight="1">
      <c r="A208" s="352" t="s">
        <v>2839</v>
      </c>
      <c r="B208" s="376" t="s">
        <v>216</v>
      </c>
      <c r="C208" s="297" t="s">
        <v>2807</v>
      </c>
      <c r="D208" s="316" t="s">
        <v>10417</v>
      </c>
      <c r="E208" s="389">
        <v>1</v>
      </c>
      <c r="F208" s="384"/>
      <c r="G208" s="486">
        <v>551.29864950000012</v>
      </c>
      <c r="H208" s="182">
        <f>IF(G208="","",G208-G208*COMPASS!$U$31)</f>
        <v>551.29864950000012</v>
      </c>
    </row>
    <row r="209" spans="1:8" ht="14.85" customHeight="1">
      <c r="A209" s="352" t="s">
        <v>6186</v>
      </c>
      <c r="B209" s="376" t="s">
        <v>216</v>
      </c>
      <c r="C209" s="297" t="s">
        <v>6187</v>
      </c>
      <c r="D209" s="316" t="s">
        <v>10418</v>
      </c>
      <c r="E209" s="389">
        <v>1</v>
      </c>
      <c r="F209" s="384"/>
      <c r="G209" s="486">
        <v>606.41451550000011</v>
      </c>
      <c r="H209" s="182">
        <f>IF(G209="","",G209-G209*COMPASS!$U$31)</f>
        <v>606.41451550000011</v>
      </c>
    </row>
    <row r="210" spans="1:8" ht="14.85" customHeight="1">
      <c r="A210" s="352" t="s">
        <v>6170</v>
      </c>
      <c r="B210" s="376" t="s">
        <v>216</v>
      </c>
      <c r="C210" s="297" t="s">
        <v>6171</v>
      </c>
      <c r="D210" s="316" t="s">
        <v>10406</v>
      </c>
      <c r="E210" s="389">
        <v>1</v>
      </c>
      <c r="F210" s="384"/>
      <c r="G210" s="486">
        <v>603.67472100000009</v>
      </c>
      <c r="H210" s="182">
        <f>IF(G210="","",G210-G210*COMPASS!$U$31)</f>
        <v>603.67472100000009</v>
      </c>
    </row>
    <row r="211" spans="1:8" ht="14.85" customHeight="1">
      <c r="A211" s="352" t="s">
        <v>2845</v>
      </c>
      <c r="B211" s="376" t="s">
        <v>216</v>
      </c>
      <c r="C211" s="297" t="s">
        <v>2813</v>
      </c>
      <c r="D211" s="316" t="s">
        <v>10405</v>
      </c>
      <c r="E211" s="389">
        <v>1</v>
      </c>
      <c r="F211" s="384"/>
      <c r="G211" s="486">
        <v>604.75463999999999</v>
      </c>
      <c r="H211" s="182">
        <f>IF(G211="","",G211-G211*COMPASS!$U$31)</f>
        <v>604.75463999999999</v>
      </c>
    </row>
    <row r="212" spans="1:8" ht="14.85" customHeight="1">
      <c r="A212" s="352" t="s">
        <v>6172</v>
      </c>
      <c r="B212" s="376" t="s">
        <v>216</v>
      </c>
      <c r="C212" s="297" t="s">
        <v>6173</v>
      </c>
      <c r="D212" s="316" t="s">
        <v>10407</v>
      </c>
      <c r="E212" s="389">
        <v>1</v>
      </c>
      <c r="F212" s="384"/>
      <c r="G212" s="486">
        <v>826.49800799999991</v>
      </c>
      <c r="H212" s="182">
        <f>IF(G212="","",G212-G212*COMPASS!$U$31)</f>
        <v>826.49800799999991</v>
      </c>
    </row>
    <row r="213" spans="1:8" ht="14.85" customHeight="1">
      <c r="A213" s="352" t="s">
        <v>6176</v>
      </c>
      <c r="B213" s="376" t="s">
        <v>216</v>
      </c>
      <c r="C213" s="297" t="s">
        <v>6177</v>
      </c>
      <c r="D213" s="316" t="s">
        <v>10409</v>
      </c>
      <c r="E213" s="389">
        <v>1</v>
      </c>
      <c r="F213" s="384"/>
      <c r="G213" s="486">
        <v>579.13656149999997</v>
      </c>
      <c r="H213" s="182">
        <f>IF(G213="","",G213-G213*COMPASS!$U$31)</f>
        <v>579.13656149999997</v>
      </c>
    </row>
    <row r="214" spans="1:8" ht="14.85" customHeight="1">
      <c r="A214" s="352" t="s">
        <v>6174</v>
      </c>
      <c r="B214" s="376" t="s">
        <v>216</v>
      </c>
      <c r="C214" s="297" t="s">
        <v>6175</v>
      </c>
      <c r="D214" s="316" t="s">
        <v>10408</v>
      </c>
      <c r="E214" s="389">
        <v>1</v>
      </c>
      <c r="F214" s="384"/>
      <c r="G214" s="486">
        <v>1088.3583670000003</v>
      </c>
      <c r="H214" s="182">
        <f>IF(G214="","",G214-G214*COMPASS!$U$31)</f>
        <v>1088.3583670000003</v>
      </c>
    </row>
    <row r="215" spans="1:8" ht="14.85" customHeight="1">
      <c r="A215" s="352" t="s">
        <v>2842</v>
      </c>
      <c r="B215" s="464" t="s">
        <v>216</v>
      </c>
      <c r="C215" s="297" t="s">
        <v>2810</v>
      </c>
      <c r="D215" s="316" t="s">
        <v>10410</v>
      </c>
      <c r="E215" s="389">
        <v>1</v>
      </c>
      <c r="F215" s="384"/>
      <c r="G215" s="486">
        <v>78.414118500000015</v>
      </c>
      <c r="H215" s="182">
        <f>IF(G215="","",G215-G215*COMPASS!$U$31)</f>
        <v>78.414118500000015</v>
      </c>
    </row>
    <row r="216" spans="1:8" ht="14.85" customHeight="1">
      <c r="A216" s="352" t="s">
        <v>2840</v>
      </c>
      <c r="B216" s="464" t="s">
        <v>216</v>
      </c>
      <c r="C216" s="345" t="s">
        <v>2808</v>
      </c>
      <c r="D216" s="316" t="s">
        <v>10411</v>
      </c>
      <c r="E216" s="389">
        <v>1</v>
      </c>
      <c r="F216" s="384"/>
      <c r="G216" s="486">
        <v>78.414118500000015</v>
      </c>
      <c r="H216" s="182">
        <f>IF(G216="","",G216-G216*COMPASS!$U$31)</f>
        <v>78.414118500000015</v>
      </c>
    </row>
    <row r="217" spans="1:8" ht="14.85" customHeight="1">
      <c r="A217" s="352" t="s">
        <v>2841</v>
      </c>
      <c r="B217" s="376" t="s">
        <v>216</v>
      </c>
      <c r="C217" s="297" t="s">
        <v>2809</v>
      </c>
      <c r="D217" s="316" t="s">
        <v>10412</v>
      </c>
      <c r="E217" s="389">
        <v>1</v>
      </c>
      <c r="F217" s="384"/>
      <c r="G217" s="486">
        <v>114.33142450000003</v>
      </c>
      <c r="H217" s="182">
        <f>IF(G217="","",G217-G217*COMPASS!$U$31)</f>
        <v>114.33142450000003</v>
      </c>
    </row>
    <row r="218" spans="1:8" ht="14.85" customHeight="1">
      <c r="A218" s="352" t="s">
        <v>6180</v>
      </c>
      <c r="B218" s="376" t="s">
        <v>216</v>
      </c>
      <c r="C218" s="297" t="s">
        <v>6181</v>
      </c>
      <c r="D218" s="316" t="s">
        <v>10414</v>
      </c>
      <c r="E218" s="389">
        <v>1</v>
      </c>
      <c r="F218" s="384"/>
      <c r="G218" s="486">
        <v>171.56713150000002</v>
      </c>
      <c r="H218" s="182">
        <f>IF(G218="","",G218-G218*COMPASS!$U$31)</f>
        <v>171.56713150000002</v>
      </c>
    </row>
    <row r="219" spans="1:8" ht="14.85" customHeight="1">
      <c r="A219" s="346" t="s">
        <v>6178</v>
      </c>
      <c r="B219" s="464" t="s">
        <v>216</v>
      </c>
      <c r="C219" s="345" t="s">
        <v>6179</v>
      </c>
      <c r="D219" s="316" t="s">
        <v>10413</v>
      </c>
      <c r="E219" s="389">
        <v>1</v>
      </c>
      <c r="F219" s="384"/>
      <c r="G219" s="486">
        <v>184.54615800000002</v>
      </c>
      <c r="H219" s="182">
        <f>IF(G219="","",G219-G219*COMPASS!$U$31)</f>
        <v>184.54615800000002</v>
      </c>
    </row>
    <row r="220" spans="1:8" ht="14.85" customHeight="1">
      <c r="A220" s="873" t="s">
        <v>6188</v>
      </c>
      <c r="B220" s="874"/>
      <c r="C220" s="875"/>
      <c r="D220" s="876"/>
      <c r="E220" s="877"/>
      <c r="F220" s="878"/>
      <c r="G220" s="878"/>
      <c r="H220" s="182" t="str">
        <f>IF(G220="","",G220-G220*COMPASS!$U$31)</f>
        <v/>
      </c>
    </row>
    <row r="221" spans="1:8" ht="14.85" customHeight="1">
      <c r="A221" s="346" t="s">
        <v>6192</v>
      </c>
      <c r="B221" s="376" t="s">
        <v>216</v>
      </c>
      <c r="C221" s="345" t="s">
        <v>6193</v>
      </c>
      <c r="D221" s="322" t="s">
        <v>6194</v>
      </c>
      <c r="E221" s="389">
        <v>1</v>
      </c>
      <c r="F221" s="384"/>
      <c r="G221" s="486">
        <v>18.418618500000004</v>
      </c>
      <c r="H221" s="182">
        <f>IF(G221="","",G221-G221*COMPASS!$U$31)</f>
        <v>18.418618500000004</v>
      </c>
    </row>
    <row r="222" spans="1:8" ht="14.85" customHeight="1">
      <c r="A222" s="352" t="s">
        <v>2772</v>
      </c>
      <c r="B222" s="376" t="s">
        <v>216</v>
      </c>
      <c r="C222" s="297" t="s">
        <v>2712</v>
      </c>
      <c r="D222" s="316" t="s">
        <v>11998</v>
      </c>
      <c r="E222" s="389">
        <v>1</v>
      </c>
      <c r="F222" s="384"/>
      <c r="G222" s="486">
        <v>48.296377499999998</v>
      </c>
      <c r="H222" s="182">
        <f>IF(G222="","",G222-G222*COMPASS!$U$31)</f>
        <v>48.296377499999998</v>
      </c>
    </row>
    <row r="223" spans="1:8" ht="14.85" customHeight="1">
      <c r="A223" s="352" t="s">
        <v>2743</v>
      </c>
      <c r="B223" s="376" t="s">
        <v>467</v>
      </c>
      <c r="C223" s="297" t="s">
        <v>2682</v>
      </c>
      <c r="D223" s="316" t="s">
        <v>6191</v>
      </c>
      <c r="E223" s="389">
        <v>1</v>
      </c>
      <c r="F223" s="1234"/>
      <c r="G223" s="486">
        <v>314.97637500000002</v>
      </c>
      <c r="H223" s="182">
        <f>IF(G223="","",G223-G223*COMPASS!$U$31)</f>
        <v>314.97637500000002</v>
      </c>
    </row>
    <row r="224" spans="1:8" ht="14.85" customHeight="1">
      <c r="A224" s="352" t="s">
        <v>2844</v>
      </c>
      <c r="B224" s="376" t="s">
        <v>216</v>
      </c>
      <c r="C224" s="297" t="s">
        <v>2812</v>
      </c>
      <c r="D224" s="316" t="s">
        <v>10421</v>
      </c>
      <c r="E224" s="389">
        <v>1</v>
      </c>
      <c r="F224" s="384"/>
      <c r="G224" s="486">
        <v>85.693572500000016</v>
      </c>
      <c r="H224" s="182">
        <f>IF(G224="","",G224-G224*COMPASS!$U$31)</f>
        <v>85.693572500000016</v>
      </c>
    </row>
    <row r="225" spans="1:8" ht="14.85" customHeight="1">
      <c r="A225" s="352" t="s">
        <v>2768</v>
      </c>
      <c r="B225" s="376" t="s">
        <v>216</v>
      </c>
      <c r="C225" s="297" t="s">
        <v>2708</v>
      </c>
      <c r="D225" s="316" t="s">
        <v>10419</v>
      </c>
      <c r="E225" s="389">
        <v>1</v>
      </c>
      <c r="F225" s="384"/>
      <c r="G225" s="486">
        <v>83.553733000000008</v>
      </c>
      <c r="H225" s="182">
        <f>IF(G225="","",G225-G225*COMPASS!$U$31)</f>
        <v>83.553733000000008</v>
      </c>
    </row>
    <row r="226" spans="1:8" ht="14.85" customHeight="1">
      <c r="A226" s="352" t="s">
        <v>6189</v>
      </c>
      <c r="B226" s="376" t="s">
        <v>216</v>
      </c>
      <c r="C226" s="297" t="s">
        <v>6190</v>
      </c>
      <c r="D226" s="316" t="s">
        <v>10425</v>
      </c>
      <c r="E226" s="389">
        <v>1</v>
      </c>
      <c r="F226" s="384"/>
      <c r="G226" s="486">
        <v>99.67252400000001</v>
      </c>
      <c r="H226" s="182">
        <f>IF(G226="","",G226-G226*COMPASS!$U$31)</f>
        <v>99.67252400000001</v>
      </c>
    </row>
    <row r="227" spans="1:8" ht="14.85" customHeight="1">
      <c r="A227" s="352" t="s">
        <v>8795</v>
      </c>
      <c r="B227" s="376" t="s">
        <v>216</v>
      </c>
      <c r="C227" s="297" t="s">
        <v>8776</v>
      </c>
      <c r="D227" s="316" t="s">
        <v>10423</v>
      </c>
      <c r="E227" s="389">
        <v>1</v>
      </c>
      <c r="F227" s="384"/>
      <c r="G227" s="486">
        <v>116.31127600000001</v>
      </c>
      <c r="H227" s="182">
        <f>IF(G227="","",G227-G227*COMPASS!$U$31)</f>
        <v>116.31127600000001</v>
      </c>
    </row>
    <row r="228" spans="1:8" ht="14.85" customHeight="1">
      <c r="A228" s="1228" t="s">
        <v>16055</v>
      </c>
      <c r="B228" s="1229" t="s">
        <v>216</v>
      </c>
      <c r="C228" s="1230" t="s">
        <v>16056</v>
      </c>
      <c r="D228" s="1231" t="s">
        <v>16057</v>
      </c>
      <c r="E228" s="389">
        <v>1</v>
      </c>
      <c r="F228" s="1232"/>
      <c r="G228" s="486">
        <v>97.152713000000006</v>
      </c>
      <c r="H228" s="182">
        <f>IF(G228="","",G228-G228*COMPASS!$U$31)</f>
        <v>97.152713000000006</v>
      </c>
    </row>
    <row r="229" spans="1:8" ht="14.85" customHeight="1">
      <c r="A229" s="352" t="s">
        <v>2843</v>
      </c>
      <c r="B229" s="376" t="s">
        <v>216</v>
      </c>
      <c r="C229" s="297" t="s">
        <v>2811</v>
      </c>
      <c r="D229" s="316" t="s">
        <v>10427</v>
      </c>
      <c r="E229" s="389">
        <v>1</v>
      </c>
      <c r="F229" s="384"/>
      <c r="G229" s="486">
        <v>85.693572500000016</v>
      </c>
      <c r="H229" s="182">
        <f>IF(G229="","",G229-G229*COMPASS!$U$31)</f>
        <v>85.693572500000016</v>
      </c>
    </row>
    <row r="230" spans="1:8" ht="14.85" customHeight="1">
      <c r="A230" s="352" t="s">
        <v>2766</v>
      </c>
      <c r="B230" s="376" t="s">
        <v>216</v>
      </c>
      <c r="C230" s="297" t="s">
        <v>2706</v>
      </c>
      <c r="D230" s="316" t="s">
        <v>10420</v>
      </c>
      <c r="E230" s="389">
        <v>1</v>
      </c>
      <c r="F230" s="384"/>
      <c r="G230" s="486">
        <v>81.4138935</v>
      </c>
      <c r="H230" s="182">
        <f>IF(G230="","",G230-G230*COMPASS!$U$31)</f>
        <v>81.4138935</v>
      </c>
    </row>
    <row r="231" spans="1:8" ht="14.85" customHeight="1">
      <c r="A231" s="352" t="s">
        <v>2767</v>
      </c>
      <c r="B231" s="376" t="s">
        <v>216</v>
      </c>
      <c r="C231" s="297" t="s">
        <v>2707</v>
      </c>
      <c r="D231" s="316" t="s">
        <v>10422</v>
      </c>
      <c r="E231" s="389">
        <v>1</v>
      </c>
      <c r="F231" s="384"/>
      <c r="G231" s="486">
        <v>155.4883375</v>
      </c>
      <c r="H231" s="182">
        <f>IF(G231="","",G231-G231*COMPASS!$U$31)</f>
        <v>155.4883375</v>
      </c>
    </row>
    <row r="232" spans="1:8" ht="14.85" customHeight="1">
      <c r="A232" s="352" t="s">
        <v>2773</v>
      </c>
      <c r="B232" s="376" t="s">
        <v>216</v>
      </c>
      <c r="C232" s="297" t="s">
        <v>2713</v>
      </c>
      <c r="D232" s="316" t="s">
        <v>10426</v>
      </c>
      <c r="E232" s="389">
        <v>1</v>
      </c>
      <c r="F232" s="384"/>
      <c r="G232" s="486">
        <v>183.466239</v>
      </c>
      <c r="H232" s="182">
        <f>IF(G232="","",G232-G232*COMPASS!$U$31)</f>
        <v>183.466239</v>
      </c>
    </row>
    <row r="233" spans="1:8" ht="14.85" customHeight="1">
      <c r="A233" s="352" t="s">
        <v>2769</v>
      </c>
      <c r="B233" s="376" t="s">
        <v>216</v>
      </c>
      <c r="C233" s="297" t="s">
        <v>2709</v>
      </c>
      <c r="D233" s="316" t="s">
        <v>10424</v>
      </c>
      <c r="E233" s="389">
        <v>1</v>
      </c>
      <c r="F233" s="586"/>
      <c r="G233" s="486">
        <v>216.72374450000001</v>
      </c>
      <c r="H233" s="182">
        <f>IF(G233="","",G233-G233*COMPASS!$U$31)</f>
        <v>216.72374450000001</v>
      </c>
    </row>
    <row r="234" spans="1:8" ht="14.85" customHeight="1">
      <c r="A234" s="352" t="s">
        <v>2774</v>
      </c>
      <c r="B234" s="376" t="s">
        <v>216</v>
      </c>
      <c r="C234" s="297" t="s">
        <v>2714</v>
      </c>
      <c r="D234" s="316" t="s">
        <v>10429</v>
      </c>
      <c r="E234" s="389">
        <v>1</v>
      </c>
      <c r="F234" s="384"/>
      <c r="G234" s="486">
        <v>197.32519950000002</v>
      </c>
      <c r="H234" s="182">
        <f>IF(G234="","",G234-G234*COMPASS!$U$31)</f>
        <v>197.32519950000002</v>
      </c>
    </row>
    <row r="235" spans="1:8" ht="14.85" customHeight="1">
      <c r="A235" s="352" t="s">
        <v>2764</v>
      </c>
      <c r="B235" s="376" t="s">
        <v>216</v>
      </c>
      <c r="C235" s="297" t="s">
        <v>2704</v>
      </c>
      <c r="D235" s="316" t="s">
        <v>10428</v>
      </c>
      <c r="E235" s="389">
        <v>1</v>
      </c>
      <c r="F235" s="384"/>
      <c r="G235" s="486">
        <v>155.4883375</v>
      </c>
      <c r="H235" s="182">
        <f>IF(G235="","",G235-G235*COMPASS!$U$31)</f>
        <v>155.4883375</v>
      </c>
    </row>
    <row r="236" spans="1:8" ht="14.85" customHeight="1">
      <c r="A236" s="873" t="s">
        <v>6195</v>
      </c>
      <c r="B236" s="874"/>
      <c r="C236" s="875"/>
      <c r="D236" s="876"/>
      <c r="E236" s="877"/>
      <c r="F236" s="878"/>
      <c r="G236" s="878"/>
      <c r="H236" s="182" t="str">
        <f>IF(G236="","",G236-G236*COMPASS!$U$31)</f>
        <v/>
      </c>
    </row>
    <row r="237" spans="1:8" ht="14.85" customHeight="1">
      <c r="A237" s="352" t="s">
        <v>7519</v>
      </c>
      <c r="B237" s="376" t="s">
        <v>4461</v>
      </c>
      <c r="C237" s="297" t="s">
        <v>7520</v>
      </c>
      <c r="D237" s="316" t="s">
        <v>6203</v>
      </c>
      <c r="E237" s="389">
        <v>1</v>
      </c>
      <c r="F237" s="1142" t="s">
        <v>7911</v>
      </c>
      <c r="G237" s="486">
        <v>69.660000000000011</v>
      </c>
      <c r="H237" s="182">
        <f>IF(G237="","",G237-G237*COMPASS!$U$31)</f>
        <v>69.660000000000011</v>
      </c>
    </row>
    <row r="238" spans="1:8" ht="14.85" customHeight="1">
      <c r="A238" s="352" t="s">
        <v>6200</v>
      </c>
      <c r="B238" s="376" t="s">
        <v>216</v>
      </c>
      <c r="C238" s="297" t="s">
        <v>6201</v>
      </c>
      <c r="D238" s="316" t="s">
        <v>6202</v>
      </c>
      <c r="E238" s="389">
        <v>1</v>
      </c>
      <c r="F238" s="384"/>
      <c r="G238" s="486">
        <v>385.01112200000006</v>
      </c>
      <c r="H238" s="182">
        <f>IF(G238="","",G238-G238*COMPASS!$U$31)</f>
        <v>385.01112200000006</v>
      </c>
    </row>
    <row r="239" spans="1:8" ht="14.85" customHeight="1">
      <c r="A239" s="352" t="s">
        <v>2792</v>
      </c>
      <c r="B239" s="376" t="s">
        <v>216</v>
      </c>
      <c r="C239" s="297" t="s">
        <v>2732</v>
      </c>
      <c r="D239" s="316" t="s">
        <v>6204</v>
      </c>
      <c r="E239" s="389">
        <v>1</v>
      </c>
      <c r="F239" s="384"/>
      <c r="G239" s="486">
        <v>350.97367500000001</v>
      </c>
      <c r="H239" s="182">
        <f>IF(G239="","",G239-G239*COMPASS!$U$31)</f>
        <v>350.97367500000001</v>
      </c>
    </row>
    <row r="240" spans="1:8" ht="14.85" customHeight="1">
      <c r="A240" s="352" t="s">
        <v>2789</v>
      </c>
      <c r="B240" s="376" t="s">
        <v>216</v>
      </c>
      <c r="C240" s="297" t="s">
        <v>2729</v>
      </c>
      <c r="D240" s="316" t="s">
        <v>6196</v>
      </c>
      <c r="E240" s="389">
        <v>1</v>
      </c>
      <c r="F240" s="384"/>
      <c r="G240" s="486">
        <v>712.22657900000002</v>
      </c>
      <c r="H240" s="182">
        <f>IF(G240="","",G240-G240*COMPASS!$U$31)</f>
        <v>712.22657900000002</v>
      </c>
    </row>
    <row r="241" spans="1:8" ht="14.85" customHeight="1">
      <c r="A241" s="352" t="s">
        <v>2798</v>
      </c>
      <c r="B241" s="376" t="s">
        <v>216</v>
      </c>
      <c r="C241" s="297" t="s">
        <v>2738</v>
      </c>
      <c r="D241" s="316" t="s">
        <v>6198</v>
      </c>
      <c r="E241" s="389">
        <v>1</v>
      </c>
      <c r="F241" s="384"/>
      <c r="G241" s="486">
        <v>728.34537</v>
      </c>
      <c r="H241" s="182">
        <f>IF(G241="","",G241-G241*COMPASS!$U$31)</f>
        <v>728.34537</v>
      </c>
    </row>
    <row r="242" spans="1:8" ht="14.85" customHeight="1">
      <c r="A242" s="352" t="s">
        <v>2795</v>
      </c>
      <c r="B242" s="376" t="s">
        <v>216</v>
      </c>
      <c r="C242" s="297" t="s">
        <v>2735</v>
      </c>
      <c r="D242" s="316" t="s">
        <v>6197</v>
      </c>
      <c r="E242" s="389">
        <v>1</v>
      </c>
      <c r="F242" s="586"/>
      <c r="G242" s="486">
        <v>752.2835745000001</v>
      </c>
      <c r="H242" s="182">
        <f>IF(G242="","",G242-G242*COMPASS!$U$31)</f>
        <v>752.2835745000001</v>
      </c>
    </row>
    <row r="243" spans="1:8" ht="14.85" customHeight="1">
      <c r="A243" s="352" t="s">
        <v>2796</v>
      </c>
      <c r="B243" s="376" t="s">
        <v>216</v>
      </c>
      <c r="C243" s="297" t="s">
        <v>2736</v>
      </c>
      <c r="D243" s="316" t="s">
        <v>6199</v>
      </c>
      <c r="E243" s="389">
        <v>1</v>
      </c>
      <c r="F243" s="384"/>
      <c r="G243" s="486">
        <v>700.38746700000013</v>
      </c>
      <c r="H243" s="182">
        <f>IF(G243="","",G243-G243*COMPASS!$U$31)</f>
        <v>700.38746700000013</v>
      </c>
    </row>
    <row r="244" spans="1:8" ht="14.85" customHeight="1">
      <c r="A244" s="873" t="s">
        <v>6205</v>
      </c>
      <c r="B244" s="874"/>
      <c r="C244" s="875"/>
      <c r="D244" s="876"/>
      <c r="E244" s="877"/>
      <c r="F244" s="878"/>
      <c r="G244" s="878"/>
      <c r="H244" s="182" t="str">
        <f>IF(G244="","",G244-G244*COMPASS!$U$31)</f>
        <v/>
      </c>
    </row>
    <row r="245" spans="1:8" ht="14.85" customHeight="1">
      <c r="A245" s="352" t="s">
        <v>2762</v>
      </c>
      <c r="B245" s="376" t="s">
        <v>216</v>
      </c>
      <c r="C245" s="297" t="s">
        <v>2702</v>
      </c>
      <c r="D245" s="316" t="s">
        <v>10432</v>
      </c>
      <c r="E245" s="389">
        <v>1</v>
      </c>
      <c r="F245" s="384"/>
      <c r="G245" s="486">
        <v>283.81871199999995</v>
      </c>
      <c r="H245" s="182">
        <f>IF(G245="","",G245-G245*COMPASS!$U$31)</f>
        <v>283.81871199999995</v>
      </c>
    </row>
    <row r="246" spans="1:8" ht="14.85" customHeight="1">
      <c r="A246" s="352" t="s">
        <v>2770</v>
      </c>
      <c r="B246" s="376" t="s">
        <v>216</v>
      </c>
      <c r="C246" s="297" t="s">
        <v>2710</v>
      </c>
      <c r="D246" s="316" t="s">
        <v>10433</v>
      </c>
      <c r="E246" s="389">
        <v>1</v>
      </c>
      <c r="F246" s="384"/>
      <c r="G246" s="486">
        <v>385.57108000000005</v>
      </c>
      <c r="H246" s="182">
        <f>IF(G246="","",G246-G246*COMPASS!$U$31)</f>
        <v>385.57108000000005</v>
      </c>
    </row>
    <row r="247" spans="1:8" ht="14.85" customHeight="1">
      <c r="A247" s="352" t="s">
        <v>2771</v>
      </c>
      <c r="B247" s="376" t="s">
        <v>216</v>
      </c>
      <c r="C247" s="297" t="s">
        <v>2711</v>
      </c>
      <c r="D247" s="316" t="s">
        <v>10434</v>
      </c>
      <c r="E247" s="389">
        <v>1</v>
      </c>
      <c r="F247" s="384"/>
      <c r="G247" s="486">
        <v>429.66777250000001</v>
      </c>
      <c r="H247" s="182">
        <f>IF(G247="","",G247-G247*COMPASS!$U$31)</f>
        <v>429.66777250000001</v>
      </c>
    </row>
    <row r="248" spans="1:8" ht="14.85" customHeight="1">
      <c r="A248" s="352" t="s">
        <v>2763</v>
      </c>
      <c r="B248" s="376" t="s">
        <v>216</v>
      </c>
      <c r="C248" s="297" t="s">
        <v>2703</v>
      </c>
      <c r="D248" s="316" t="s">
        <v>10435</v>
      </c>
      <c r="E248" s="389">
        <v>1</v>
      </c>
      <c r="F248" s="384"/>
      <c r="G248" s="486">
        <v>587.09596450000004</v>
      </c>
      <c r="H248" s="182">
        <f>IF(G248="","",G248-G248*COMPASS!$U$31)</f>
        <v>587.09596450000004</v>
      </c>
    </row>
    <row r="249" spans="1:8" ht="14.85" customHeight="1">
      <c r="A249" s="352" t="s">
        <v>7867</v>
      </c>
      <c r="B249" s="376" t="s">
        <v>216</v>
      </c>
      <c r="C249" s="297" t="s">
        <v>7868</v>
      </c>
      <c r="D249" s="316" t="s">
        <v>10430</v>
      </c>
      <c r="E249" s="389">
        <v>1</v>
      </c>
      <c r="F249" s="384"/>
      <c r="G249" s="486">
        <v>401.06991750000009</v>
      </c>
      <c r="H249" s="182">
        <f>IF(G249="","",G249-G249*COMPASS!$U$31)</f>
        <v>401.06991750000009</v>
      </c>
    </row>
    <row r="250" spans="1:8" ht="14.85" customHeight="1">
      <c r="A250" s="352" t="s">
        <v>8441</v>
      </c>
      <c r="B250" s="376" t="s">
        <v>216</v>
      </c>
      <c r="C250" s="297" t="s">
        <v>8442</v>
      </c>
      <c r="D250" s="316" t="s">
        <v>10431</v>
      </c>
      <c r="E250" s="389">
        <v>1</v>
      </c>
      <c r="F250" s="384"/>
      <c r="G250" s="486">
        <v>249.94125300000002</v>
      </c>
      <c r="H250" s="182">
        <f>IF(G250="","",G250-G250*COMPASS!$U$31)</f>
        <v>249.94125300000002</v>
      </c>
    </row>
    <row r="251" spans="1:8" ht="14.85" customHeight="1">
      <c r="A251" s="873" t="s">
        <v>6206</v>
      </c>
      <c r="B251" s="874"/>
      <c r="C251" s="875"/>
      <c r="D251" s="876"/>
      <c r="E251" s="877"/>
      <c r="F251" s="878"/>
      <c r="G251" s="878"/>
      <c r="H251" s="182" t="str">
        <f>IF(G251="","",G251-G251*COMPASS!$U$31)</f>
        <v/>
      </c>
    </row>
    <row r="252" spans="1:8" ht="14.85" customHeight="1">
      <c r="A252" s="352" t="s">
        <v>7945</v>
      </c>
      <c r="B252" s="376" t="s">
        <v>216</v>
      </c>
      <c r="C252" s="297" t="s">
        <v>7942</v>
      </c>
      <c r="D252" s="316" t="s">
        <v>10436</v>
      </c>
      <c r="E252" s="389">
        <v>1</v>
      </c>
      <c r="F252" s="384"/>
      <c r="G252" s="486">
        <v>262.3603215</v>
      </c>
      <c r="H252" s="182">
        <f>IF(G252="","",G252-G252*COMPASS!$U$31)</f>
        <v>262.3603215</v>
      </c>
    </row>
    <row r="253" spans="1:8" ht="14.85" customHeight="1">
      <c r="A253" s="352" t="s">
        <v>2765</v>
      </c>
      <c r="B253" s="376" t="s">
        <v>216</v>
      </c>
      <c r="C253" s="297" t="s">
        <v>2705</v>
      </c>
      <c r="D253" s="316" t="s">
        <v>10437</v>
      </c>
      <c r="E253" s="389">
        <v>1</v>
      </c>
      <c r="F253" s="384"/>
      <c r="G253" s="486">
        <v>99.352547999999999</v>
      </c>
      <c r="H253" s="182">
        <f>IF(G253="","",G253-G253*COMPASS!$U$31)</f>
        <v>99.352547999999999</v>
      </c>
    </row>
    <row r="254" spans="1:8" ht="14.85" customHeight="1">
      <c r="A254" s="352" t="s">
        <v>6207</v>
      </c>
      <c r="B254" s="376" t="s">
        <v>216</v>
      </c>
      <c r="C254" s="297" t="s">
        <v>6208</v>
      </c>
      <c r="D254" s="316" t="s">
        <v>6209</v>
      </c>
      <c r="E254" s="389">
        <v>1</v>
      </c>
      <c r="F254" s="384"/>
      <c r="G254" s="486">
        <v>40.056995500000006</v>
      </c>
      <c r="H254" s="182">
        <f>IF(G254="","",G254-G254*COMPASS!$U$31)</f>
        <v>40.056995500000006</v>
      </c>
    </row>
    <row r="255" spans="1:8" ht="14.85" customHeight="1">
      <c r="A255" s="867" t="s">
        <v>2847</v>
      </c>
      <c r="B255" s="868"/>
      <c r="C255" s="869"/>
      <c r="D255" s="870"/>
      <c r="E255" s="871"/>
      <c r="F255" s="872"/>
      <c r="G255" s="872"/>
      <c r="H255" s="182" t="str">
        <f>IF(G255="","",G255-G255*COMPASS!$U$31)</f>
        <v/>
      </c>
    </row>
    <row r="256" spans="1:8" ht="14.85" customHeight="1">
      <c r="A256" s="873" t="s">
        <v>6210</v>
      </c>
      <c r="B256" s="874"/>
      <c r="C256" s="875"/>
      <c r="D256" s="876"/>
      <c r="E256" s="877"/>
      <c r="F256" s="878"/>
      <c r="G256" s="878"/>
      <c r="H256" s="182" t="str">
        <f>IF(G256="","",G256-G256*COMPASS!$U$31)</f>
        <v/>
      </c>
    </row>
    <row r="257" spans="1:8" ht="14.85" customHeight="1">
      <c r="A257" s="352" t="s">
        <v>5898</v>
      </c>
      <c r="B257" s="376" t="s">
        <v>216</v>
      </c>
      <c r="C257" s="297" t="s">
        <v>5899</v>
      </c>
      <c r="D257" s="316" t="s">
        <v>10441</v>
      </c>
      <c r="E257" s="389">
        <v>1</v>
      </c>
      <c r="F257" s="384"/>
      <c r="G257" s="486">
        <v>22.378321499999998</v>
      </c>
      <c r="H257" s="182">
        <f>IF(G257="","",G257-G257*COMPASS!$U$31)</f>
        <v>22.378321499999998</v>
      </c>
    </row>
    <row r="258" spans="1:8" ht="14.85" customHeight="1">
      <c r="A258" s="352" t="s">
        <v>4360</v>
      </c>
      <c r="B258" s="376" t="s">
        <v>216</v>
      </c>
      <c r="C258" s="297" t="s">
        <v>4349</v>
      </c>
      <c r="D258" s="316" t="s">
        <v>10442</v>
      </c>
      <c r="E258" s="389">
        <v>1</v>
      </c>
      <c r="F258" s="384"/>
      <c r="G258" s="486">
        <v>23.518235999999998</v>
      </c>
      <c r="H258" s="182">
        <f>IF(G258="","",G258-G258*COMPASS!$U$31)</f>
        <v>23.518235999999998</v>
      </c>
    </row>
    <row r="259" spans="1:8" ht="14.85" customHeight="1">
      <c r="A259" s="352" t="s">
        <v>4361</v>
      </c>
      <c r="B259" s="376" t="s">
        <v>216</v>
      </c>
      <c r="C259" s="297" t="s">
        <v>4350</v>
      </c>
      <c r="D259" s="316" t="s">
        <v>10443</v>
      </c>
      <c r="E259" s="389">
        <v>1</v>
      </c>
      <c r="F259" s="384"/>
      <c r="G259" s="486">
        <v>24.598155000000006</v>
      </c>
      <c r="H259" s="182">
        <f>IF(G259="","",G259-G259*COMPASS!$U$31)</f>
        <v>24.598155000000006</v>
      </c>
    </row>
    <row r="260" spans="1:8" ht="14.85" customHeight="1">
      <c r="A260" s="352" t="s">
        <v>6211</v>
      </c>
      <c r="B260" s="376" t="s">
        <v>571</v>
      </c>
      <c r="C260" s="316" t="s">
        <v>6212</v>
      </c>
      <c r="D260" s="316" t="s">
        <v>10444</v>
      </c>
      <c r="E260" s="389">
        <v>1</v>
      </c>
      <c r="F260" s="1142" t="s">
        <v>7911</v>
      </c>
      <c r="G260" s="486">
        <v>28.259999999999998</v>
      </c>
      <c r="H260" s="182">
        <f>IF(G260="","",G260-G260*COMPASS!$U$31)</f>
        <v>28.259999999999998</v>
      </c>
    </row>
    <row r="261" spans="1:8" ht="14.85" customHeight="1">
      <c r="A261" s="352" t="s">
        <v>2834</v>
      </c>
      <c r="B261" s="376" t="s">
        <v>216</v>
      </c>
      <c r="C261" s="297" t="s">
        <v>2802</v>
      </c>
      <c r="D261" s="316" t="s">
        <v>10448</v>
      </c>
      <c r="E261" s="389">
        <v>1</v>
      </c>
      <c r="F261" s="384"/>
      <c r="G261" s="486">
        <v>31.017673500000004</v>
      </c>
      <c r="H261" s="182">
        <f>IF(G261="","",G261-G261*COMPASS!$U$31)</f>
        <v>31.017673500000004</v>
      </c>
    </row>
    <row r="262" spans="1:8" ht="14.85" customHeight="1">
      <c r="A262" s="352" t="s">
        <v>2835</v>
      </c>
      <c r="B262" s="376" t="s">
        <v>216</v>
      </c>
      <c r="C262" s="297" t="s">
        <v>2803</v>
      </c>
      <c r="D262" s="316" t="s">
        <v>10449</v>
      </c>
      <c r="E262" s="389">
        <v>1</v>
      </c>
      <c r="F262" s="384"/>
      <c r="G262" s="486">
        <v>34.357422999999997</v>
      </c>
      <c r="H262" s="182">
        <f>IF(G262="","",G262-G262*COMPASS!$U$31)</f>
        <v>34.357422999999997</v>
      </c>
    </row>
    <row r="263" spans="1:8" ht="14.85" customHeight="1">
      <c r="A263" s="352" t="s">
        <v>2836</v>
      </c>
      <c r="B263" s="376" t="s">
        <v>216</v>
      </c>
      <c r="C263" s="297" t="s">
        <v>2804</v>
      </c>
      <c r="D263" s="316" t="s">
        <v>10450</v>
      </c>
      <c r="E263" s="389">
        <v>1</v>
      </c>
      <c r="F263" s="586"/>
      <c r="G263" s="486">
        <v>37.677174000000001</v>
      </c>
      <c r="H263" s="182">
        <f>IF(G263="","",G263-G263*COMPASS!$U$31)</f>
        <v>37.677174000000001</v>
      </c>
    </row>
    <row r="264" spans="1:8" ht="14.85" customHeight="1">
      <c r="A264" s="352" t="s">
        <v>2837</v>
      </c>
      <c r="B264" s="376" t="s">
        <v>216</v>
      </c>
      <c r="C264" s="297" t="s">
        <v>2805</v>
      </c>
      <c r="D264" s="316" t="s">
        <v>10451</v>
      </c>
      <c r="E264" s="389">
        <v>1</v>
      </c>
      <c r="F264" s="384"/>
      <c r="G264" s="486">
        <v>44.356673000000001</v>
      </c>
      <c r="H264" s="182">
        <f>IF(G264="","",G264-G264*COMPASS!$U$31)</f>
        <v>44.356673000000001</v>
      </c>
    </row>
    <row r="265" spans="1:8" ht="14.85" customHeight="1">
      <c r="A265" s="352" t="s">
        <v>2838</v>
      </c>
      <c r="B265" s="376" t="s">
        <v>216</v>
      </c>
      <c r="C265" s="297" t="s">
        <v>2806</v>
      </c>
      <c r="D265" s="316" t="s">
        <v>10452</v>
      </c>
      <c r="E265" s="389">
        <v>1</v>
      </c>
      <c r="F265" s="384"/>
      <c r="G265" s="486">
        <v>60.995425000000012</v>
      </c>
      <c r="H265" s="182">
        <f>IF(G265="","",G265-G265*COMPASS!$U$31)</f>
        <v>60.995425000000012</v>
      </c>
    </row>
    <row r="266" spans="1:8" ht="14.85" customHeight="1">
      <c r="A266" s="352" t="s">
        <v>4362</v>
      </c>
      <c r="B266" s="376" t="s">
        <v>216</v>
      </c>
      <c r="C266" s="297" t="s">
        <v>4355</v>
      </c>
      <c r="D266" s="316" t="s">
        <v>10459</v>
      </c>
      <c r="E266" s="389">
        <v>1</v>
      </c>
      <c r="F266" s="384"/>
      <c r="G266" s="486">
        <v>23.518235999999998</v>
      </c>
      <c r="H266" s="182">
        <f>IF(G266="","",G266-G266*COMPASS!$U$31)</f>
        <v>23.518235999999998</v>
      </c>
    </row>
    <row r="267" spans="1:8" ht="14.85" customHeight="1">
      <c r="A267" s="352" t="s">
        <v>4363</v>
      </c>
      <c r="B267" s="376" t="s">
        <v>216</v>
      </c>
      <c r="C267" s="297" t="s">
        <v>4356</v>
      </c>
      <c r="D267" s="316" t="s">
        <v>10460</v>
      </c>
      <c r="E267" s="389">
        <v>1</v>
      </c>
      <c r="F267" s="384"/>
      <c r="G267" s="486">
        <v>25.558083</v>
      </c>
      <c r="H267" s="182">
        <f>IF(G267="","",G267-G267*COMPASS!$U$31)</f>
        <v>25.558083</v>
      </c>
    </row>
    <row r="268" spans="1:8" ht="14.85" customHeight="1">
      <c r="A268" s="352" t="s">
        <v>4364</v>
      </c>
      <c r="B268" s="376" t="s">
        <v>216</v>
      </c>
      <c r="C268" s="297" t="s">
        <v>4357</v>
      </c>
      <c r="D268" s="316" t="s">
        <v>10461</v>
      </c>
      <c r="E268" s="389">
        <v>1</v>
      </c>
      <c r="F268" s="384"/>
      <c r="G268" s="486">
        <v>27.597930000000002</v>
      </c>
      <c r="H268" s="182">
        <f>IF(G268="","",G268-G268*COMPASS!$U$31)</f>
        <v>27.597930000000002</v>
      </c>
    </row>
    <row r="269" spans="1:8" ht="14.85" customHeight="1">
      <c r="A269" s="352" t="s">
        <v>4365</v>
      </c>
      <c r="B269" s="376" t="s">
        <v>216</v>
      </c>
      <c r="C269" s="297" t="s">
        <v>4358</v>
      </c>
      <c r="D269" s="316" t="s">
        <v>10462</v>
      </c>
      <c r="E269" s="389">
        <v>1</v>
      </c>
      <c r="F269" s="384"/>
      <c r="G269" s="486">
        <v>31.677624000000005</v>
      </c>
      <c r="H269" s="182">
        <f>IF(G269="","",G269-G269*COMPASS!$U$31)</f>
        <v>31.677624000000005</v>
      </c>
    </row>
    <row r="270" spans="1:8" ht="14.85" customHeight="1">
      <c r="A270" s="352" t="s">
        <v>4366</v>
      </c>
      <c r="B270" s="376" t="s">
        <v>216</v>
      </c>
      <c r="C270" s="297" t="s">
        <v>4359</v>
      </c>
      <c r="D270" s="316" t="s">
        <v>10463</v>
      </c>
      <c r="E270" s="389">
        <v>1</v>
      </c>
      <c r="F270" s="384"/>
      <c r="G270" s="486">
        <v>41.87685900000001</v>
      </c>
      <c r="H270" s="182">
        <f>IF(G270="","",G270-G270*COMPASS!$U$31)</f>
        <v>41.87685900000001</v>
      </c>
    </row>
    <row r="271" spans="1:8" ht="14.85" customHeight="1">
      <c r="A271" s="352" t="s">
        <v>8796</v>
      </c>
      <c r="B271" s="376" t="s">
        <v>216</v>
      </c>
      <c r="C271" s="297" t="s">
        <v>8777</v>
      </c>
      <c r="D271" s="316" t="s">
        <v>10438</v>
      </c>
      <c r="E271" s="389">
        <v>1</v>
      </c>
      <c r="F271" s="384"/>
      <c r="G271" s="486">
        <v>7.0794689999999996</v>
      </c>
      <c r="H271" s="182">
        <f>IF(G271="","",G271-G271*COMPASS!$U$31)</f>
        <v>7.0794689999999996</v>
      </c>
    </row>
    <row r="272" spans="1:8" ht="14.85" customHeight="1">
      <c r="A272" s="352" t="s">
        <v>8797</v>
      </c>
      <c r="B272" s="376" t="s">
        <v>216</v>
      </c>
      <c r="C272" s="297" t="s">
        <v>8778</v>
      </c>
      <c r="D272" s="316" t="s">
        <v>10439</v>
      </c>
      <c r="E272" s="389">
        <v>1</v>
      </c>
      <c r="F272" s="384"/>
      <c r="G272" s="486">
        <v>7.4394420000000014</v>
      </c>
      <c r="H272" s="182">
        <f>IF(G272="","",G272-G272*COMPASS!$U$31)</f>
        <v>7.4394420000000014</v>
      </c>
    </row>
    <row r="273" spans="1:8" ht="14.85" customHeight="1">
      <c r="A273" s="352" t="s">
        <v>8798</v>
      </c>
      <c r="B273" s="376" t="s">
        <v>216</v>
      </c>
      <c r="C273" s="297" t="s">
        <v>8779</v>
      </c>
      <c r="D273" s="316" t="s">
        <v>10440</v>
      </c>
      <c r="E273" s="389">
        <v>1</v>
      </c>
      <c r="F273" s="384"/>
      <c r="G273" s="486">
        <v>7.7594180000000001</v>
      </c>
      <c r="H273" s="182">
        <f>IF(G273="","",G273-G273*COMPASS!$U$31)</f>
        <v>7.7594180000000001</v>
      </c>
    </row>
    <row r="274" spans="1:8" ht="14.85" customHeight="1">
      <c r="A274" s="352" t="s">
        <v>8802</v>
      </c>
      <c r="B274" s="376" t="s">
        <v>216</v>
      </c>
      <c r="C274" s="297" t="s">
        <v>8783</v>
      </c>
      <c r="D274" s="316" t="s">
        <v>10453</v>
      </c>
      <c r="E274" s="389">
        <v>1</v>
      </c>
      <c r="F274" s="384"/>
      <c r="G274" s="486">
        <v>7.0994674999999994</v>
      </c>
      <c r="H274" s="182">
        <f>IF(G274="","",G274-G274*COMPASS!$U$31)</f>
        <v>7.0994674999999994</v>
      </c>
    </row>
    <row r="275" spans="1:8" ht="14.85" customHeight="1">
      <c r="A275" s="352" t="s">
        <v>8803</v>
      </c>
      <c r="B275" s="376" t="s">
        <v>216</v>
      </c>
      <c r="C275" s="297" t="s">
        <v>8784</v>
      </c>
      <c r="D275" s="316" t="s">
        <v>10454</v>
      </c>
      <c r="E275" s="389">
        <v>1</v>
      </c>
      <c r="F275" s="384"/>
      <c r="G275" s="486">
        <v>7.4594405000000013</v>
      </c>
      <c r="H275" s="182">
        <f>IF(G275="","",G275-G275*COMPASS!$U$31)</f>
        <v>7.4594405000000013</v>
      </c>
    </row>
    <row r="276" spans="1:8" ht="14.85" customHeight="1">
      <c r="A276" s="352" t="s">
        <v>8804</v>
      </c>
      <c r="B276" s="376" t="s">
        <v>216</v>
      </c>
      <c r="C276" s="297" t="s">
        <v>8785</v>
      </c>
      <c r="D276" s="316" t="s">
        <v>10455</v>
      </c>
      <c r="E276" s="389">
        <v>1</v>
      </c>
      <c r="F276" s="384"/>
      <c r="G276" s="486">
        <v>7.7794165000000008</v>
      </c>
      <c r="H276" s="182">
        <f>IF(G276="","",G276-G276*COMPASS!$U$31)</f>
        <v>7.7794165000000008</v>
      </c>
    </row>
    <row r="277" spans="1:8" ht="14.85" customHeight="1">
      <c r="A277" s="352" t="s">
        <v>8799</v>
      </c>
      <c r="B277" s="376" t="s">
        <v>216</v>
      </c>
      <c r="C277" s="297" t="s">
        <v>8780</v>
      </c>
      <c r="D277" s="316" t="s">
        <v>10445</v>
      </c>
      <c r="E277" s="389">
        <v>1</v>
      </c>
      <c r="F277" s="384"/>
      <c r="G277" s="486">
        <v>7.959403</v>
      </c>
      <c r="H277" s="182">
        <f>IF(G277="","",G277-G277*COMPASS!$U$31)</f>
        <v>7.959403</v>
      </c>
    </row>
    <row r="278" spans="1:8" ht="14.85" customHeight="1">
      <c r="A278" s="352" t="s">
        <v>8800</v>
      </c>
      <c r="B278" s="376" t="s">
        <v>216</v>
      </c>
      <c r="C278" s="297" t="s">
        <v>8781</v>
      </c>
      <c r="D278" s="316" t="s">
        <v>10446</v>
      </c>
      <c r="E278" s="389">
        <v>1</v>
      </c>
      <c r="F278" s="384"/>
      <c r="G278" s="486">
        <v>9.2993025000000014</v>
      </c>
      <c r="H278" s="182">
        <f>IF(G278="","",G278-G278*COMPASS!$U$31)</f>
        <v>9.2993025000000014</v>
      </c>
    </row>
    <row r="279" spans="1:8" ht="14.85" customHeight="1">
      <c r="A279" s="352" t="s">
        <v>8801</v>
      </c>
      <c r="B279" s="376" t="s">
        <v>216</v>
      </c>
      <c r="C279" s="297" t="s">
        <v>8782</v>
      </c>
      <c r="D279" s="316" t="s">
        <v>10447</v>
      </c>
      <c r="E279" s="389">
        <v>1</v>
      </c>
      <c r="F279" s="384"/>
      <c r="G279" s="486">
        <v>10.599205</v>
      </c>
      <c r="H279" s="182">
        <f>IF(G279="","",G279-G279*COMPASS!$U$31)</f>
        <v>10.599205</v>
      </c>
    </row>
    <row r="280" spans="1:8" ht="14.85" customHeight="1">
      <c r="A280" s="352" t="s">
        <v>8805</v>
      </c>
      <c r="B280" s="376" t="s">
        <v>216</v>
      </c>
      <c r="C280" s="297" t="s">
        <v>8786</v>
      </c>
      <c r="D280" s="316" t="s">
        <v>10456</v>
      </c>
      <c r="E280" s="389">
        <v>1</v>
      </c>
      <c r="F280" s="384"/>
      <c r="G280" s="486">
        <v>7.959403</v>
      </c>
      <c r="H280" s="182">
        <f>IF(G280="","",G280-G280*COMPASS!$U$31)</f>
        <v>7.959403</v>
      </c>
    </row>
    <row r="281" spans="1:8" ht="14.85" customHeight="1">
      <c r="A281" s="352" t="s">
        <v>8806</v>
      </c>
      <c r="B281" s="376" t="s">
        <v>216</v>
      </c>
      <c r="C281" s="297" t="s">
        <v>8787</v>
      </c>
      <c r="D281" s="316" t="s">
        <v>10457</v>
      </c>
      <c r="E281" s="389">
        <v>1</v>
      </c>
      <c r="F281" s="384"/>
      <c r="G281" s="486">
        <v>9.2993025000000014</v>
      </c>
      <c r="H281" s="182">
        <f>IF(G281="","",G281-G281*COMPASS!$U$31)</f>
        <v>9.2993025000000014</v>
      </c>
    </row>
    <row r="282" spans="1:8" ht="14.85" customHeight="1">
      <c r="A282" s="352" t="s">
        <v>8807</v>
      </c>
      <c r="B282" s="376" t="s">
        <v>216</v>
      </c>
      <c r="C282" s="297" t="s">
        <v>8788</v>
      </c>
      <c r="D282" s="316" t="s">
        <v>10458</v>
      </c>
      <c r="E282" s="389">
        <v>1</v>
      </c>
      <c r="F282" s="384"/>
      <c r="G282" s="486">
        <v>10.599205</v>
      </c>
      <c r="H282" s="182">
        <f>IF(G282="","",G282-G282*COMPASS!$U$31)</f>
        <v>10.599205</v>
      </c>
    </row>
    <row r="283" spans="1:8" ht="14.85" customHeight="1">
      <c r="A283" s="873" t="s">
        <v>6213</v>
      </c>
      <c r="B283" s="874"/>
      <c r="C283" s="875"/>
      <c r="D283" s="876"/>
      <c r="E283" s="877"/>
      <c r="F283" s="877"/>
      <c r="G283" s="878"/>
      <c r="H283" s="182" t="str">
        <f>IF(G283="","",G283-G283*COMPASS!$U$31)</f>
        <v/>
      </c>
    </row>
    <row r="284" spans="1:8" ht="14.85" customHeight="1">
      <c r="A284" s="352" t="s">
        <v>2755</v>
      </c>
      <c r="B284" s="376" t="s">
        <v>216</v>
      </c>
      <c r="C284" s="297" t="s">
        <v>2695</v>
      </c>
      <c r="D284" s="316" t="s">
        <v>10464</v>
      </c>
      <c r="E284" s="389">
        <v>1</v>
      </c>
      <c r="F284" s="384"/>
      <c r="G284" s="486">
        <v>39.697022500000003</v>
      </c>
      <c r="H284" s="182">
        <f>IF(G284="","",G284-G284*COMPASS!$U$31)</f>
        <v>39.697022500000003</v>
      </c>
    </row>
    <row r="285" spans="1:8" ht="14.85" customHeight="1">
      <c r="A285" s="352" t="s">
        <v>2750</v>
      </c>
      <c r="B285" s="376" t="s">
        <v>216</v>
      </c>
      <c r="C285" s="297" t="s">
        <v>2690</v>
      </c>
      <c r="D285" s="316" t="s">
        <v>10465</v>
      </c>
      <c r="E285" s="389">
        <v>1</v>
      </c>
      <c r="F285" s="384"/>
      <c r="G285" s="486">
        <v>40.976926499999998</v>
      </c>
      <c r="H285" s="182">
        <f>IF(G285="","",G285-G285*COMPASS!$U$31)</f>
        <v>40.976926499999998</v>
      </c>
    </row>
    <row r="286" spans="1:8" ht="14.85" customHeight="1">
      <c r="A286" s="352" t="s">
        <v>2751</v>
      </c>
      <c r="B286" s="376" t="s">
        <v>216</v>
      </c>
      <c r="C286" s="297" t="s">
        <v>2691</v>
      </c>
      <c r="D286" s="316" t="s">
        <v>10466</v>
      </c>
      <c r="E286" s="389">
        <v>1</v>
      </c>
      <c r="F286" s="384"/>
      <c r="G286" s="486">
        <v>42.2568305</v>
      </c>
      <c r="H286" s="182">
        <f>IF(G286="","",G286-G286*COMPASS!$U$31)</f>
        <v>42.2568305</v>
      </c>
    </row>
    <row r="287" spans="1:8" ht="14.85" customHeight="1">
      <c r="A287" s="352" t="s">
        <v>2757</v>
      </c>
      <c r="B287" s="376" t="s">
        <v>216</v>
      </c>
      <c r="C287" s="297" t="s">
        <v>2697</v>
      </c>
      <c r="D287" s="316" t="s">
        <v>10467</v>
      </c>
      <c r="E287" s="389">
        <v>1</v>
      </c>
      <c r="F287" s="384"/>
      <c r="G287" s="486">
        <v>43.536734500000001</v>
      </c>
      <c r="H287" s="182">
        <f>IF(G287="","",G287-G287*COMPASS!$U$31)</f>
        <v>43.536734500000001</v>
      </c>
    </row>
    <row r="288" spans="1:8" ht="14.85" customHeight="1">
      <c r="A288" s="352" t="s">
        <v>2756</v>
      </c>
      <c r="B288" s="376" t="s">
        <v>216</v>
      </c>
      <c r="C288" s="297" t="s">
        <v>2696</v>
      </c>
      <c r="D288" s="316" t="s">
        <v>10468</v>
      </c>
      <c r="E288" s="389">
        <v>1</v>
      </c>
      <c r="F288" s="384"/>
      <c r="G288" s="486">
        <v>44.776641500000004</v>
      </c>
      <c r="H288" s="182">
        <f>IF(G288="","",G288-G288*COMPASS!$U$31)</f>
        <v>44.776641500000004</v>
      </c>
    </row>
    <row r="289" spans="1:8" ht="14.85" customHeight="1">
      <c r="A289" s="352" t="s">
        <v>2761</v>
      </c>
      <c r="B289" s="376" t="s">
        <v>216</v>
      </c>
      <c r="C289" s="297" t="s">
        <v>2701</v>
      </c>
      <c r="D289" s="316" t="s">
        <v>10469</v>
      </c>
      <c r="E289" s="389">
        <v>1</v>
      </c>
      <c r="F289" s="384"/>
      <c r="G289" s="486">
        <v>51.176161499999999</v>
      </c>
      <c r="H289" s="182">
        <f>IF(G289="","",G289-G289*COMPASS!$U$31)</f>
        <v>51.176161499999999</v>
      </c>
    </row>
    <row r="290" spans="1:8" ht="14.85" customHeight="1">
      <c r="A290" s="352" t="s">
        <v>2758</v>
      </c>
      <c r="B290" s="376" t="s">
        <v>216</v>
      </c>
      <c r="C290" s="297" t="s">
        <v>2698</v>
      </c>
      <c r="D290" s="316" t="s">
        <v>10470</v>
      </c>
      <c r="E290" s="389">
        <v>1</v>
      </c>
      <c r="F290" s="384"/>
      <c r="G290" s="486">
        <v>36.377271500000006</v>
      </c>
      <c r="H290" s="182">
        <f>IF(G290="","",G290-G290*COMPASS!$U$31)</f>
        <v>36.377271500000006</v>
      </c>
    </row>
    <row r="291" spans="1:8" ht="14.85" customHeight="1">
      <c r="A291" s="352" t="s">
        <v>2752</v>
      </c>
      <c r="B291" s="376" t="s">
        <v>216</v>
      </c>
      <c r="C291" s="297" t="s">
        <v>2692</v>
      </c>
      <c r="D291" s="316" t="s">
        <v>10471</v>
      </c>
      <c r="E291" s="389">
        <v>1</v>
      </c>
      <c r="F291" s="384"/>
      <c r="G291" s="486">
        <v>40.456965500000003</v>
      </c>
      <c r="H291" s="182">
        <f>IF(G291="","",G291-G291*COMPASS!$U$31)</f>
        <v>40.456965500000003</v>
      </c>
    </row>
    <row r="292" spans="1:8" ht="14.85" customHeight="1">
      <c r="A292" s="352" t="s">
        <v>2753</v>
      </c>
      <c r="B292" s="376" t="s">
        <v>216</v>
      </c>
      <c r="C292" s="297" t="s">
        <v>2693</v>
      </c>
      <c r="D292" s="316" t="s">
        <v>10472</v>
      </c>
      <c r="E292" s="389">
        <v>1</v>
      </c>
      <c r="F292" s="384"/>
      <c r="G292" s="486">
        <v>44.536659499999999</v>
      </c>
      <c r="H292" s="182">
        <f>IF(G292="","",G292-G292*COMPASS!$U$31)</f>
        <v>44.536659499999999</v>
      </c>
    </row>
    <row r="293" spans="1:8" ht="14.85" customHeight="1">
      <c r="A293" s="352" t="s">
        <v>2759</v>
      </c>
      <c r="B293" s="376" t="s">
        <v>216</v>
      </c>
      <c r="C293" s="297" t="s">
        <v>2699</v>
      </c>
      <c r="D293" s="316" t="s">
        <v>10473</v>
      </c>
      <c r="E293" s="389">
        <v>1</v>
      </c>
      <c r="F293" s="384"/>
      <c r="G293" s="486">
        <v>48.596355000000003</v>
      </c>
      <c r="H293" s="182">
        <f>IF(G293="","",G293-G293*COMPASS!$U$31)</f>
        <v>48.596355000000003</v>
      </c>
    </row>
    <row r="294" spans="1:8" ht="14.85" customHeight="1">
      <c r="A294" s="352" t="s">
        <v>2754</v>
      </c>
      <c r="B294" s="376" t="s">
        <v>216</v>
      </c>
      <c r="C294" s="297" t="s">
        <v>2694</v>
      </c>
      <c r="D294" s="316" t="s">
        <v>10474</v>
      </c>
      <c r="E294" s="389">
        <v>1</v>
      </c>
      <c r="F294" s="384"/>
      <c r="G294" s="486">
        <v>52.656050499999999</v>
      </c>
      <c r="H294" s="182">
        <f>IF(G294="","",G294-G294*COMPASS!$U$31)</f>
        <v>52.656050499999999</v>
      </c>
    </row>
    <row r="295" spans="1:8" ht="14.85" customHeight="1">
      <c r="A295" s="352" t="s">
        <v>2760</v>
      </c>
      <c r="B295" s="376" t="s">
        <v>216</v>
      </c>
      <c r="C295" s="297" t="s">
        <v>2700</v>
      </c>
      <c r="D295" s="316" t="s">
        <v>10475</v>
      </c>
      <c r="E295" s="389">
        <v>1</v>
      </c>
      <c r="F295" s="384"/>
      <c r="G295" s="486">
        <v>72.99452500000001</v>
      </c>
      <c r="H295" s="182">
        <f>IF(G295="","",G295-G295*COMPASS!$U$31)</f>
        <v>72.99452500000001</v>
      </c>
    </row>
    <row r="296" spans="1:8" ht="14.85" customHeight="1">
      <c r="A296" s="867" t="s">
        <v>5921</v>
      </c>
      <c r="B296" s="868"/>
      <c r="C296" s="869"/>
      <c r="D296" s="870"/>
      <c r="E296" s="871"/>
      <c r="F296" s="872"/>
      <c r="G296" s="872"/>
      <c r="H296" s="182" t="str">
        <f>IF(G296="","",G296-G296*COMPASS!$U$31)</f>
        <v/>
      </c>
    </row>
    <row r="297" spans="1:8" ht="14.85" customHeight="1">
      <c r="A297" s="352" t="s">
        <v>5932</v>
      </c>
      <c r="B297" s="376" t="s">
        <v>216</v>
      </c>
      <c r="C297" s="316" t="s">
        <v>5933</v>
      </c>
      <c r="D297" s="316" t="s">
        <v>5934</v>
      </c>
      <c r="E297" s="389">
        <v>25</v>
      </c>
      <c r="F297" s="384"/>
      <c r="G297" s="486">
        <v>9.339299500000001</v>
      </c>
      <c r="H297" s="182">
        <f>IF(G297="","",G297-G297*COMPASS!$U$31)</f>
        <v>9.339299500000001</v>
      </c>
    </row>
    <row r="298" spans="1:8" ht="14.85" customHeight="1">
      <c r="A298" s="352" t="s">
        <v>5935</v>
      </c>
      <c r="B298" s="376" t="s">
        <v>216</v>
      </c>
      <c r="C298" s="316" t="s">
        <v>5936</v>
      </c>
      <c r="D298" s="316" t="s">
        <v>5937</v>
      </c>
      <c r="E298" s="389">
        <v>25</v>
      </c>
      <c r="F298" s="384"/>
      <c r="G298" s="486">
        <v>12.279079000000001</v>
      </c>
      <c r="H298" s="182">
        <f>IF(G298="","",G298-G298*COMPASS!$U$31)</f>
        <v>12.279079000000001</v>
      </c>
    </row>
    <row r="299" spans="1:8" ht="14.85" customHeight="1">
      <c r="A299" s="352" t="s">
        <v>5923</v>
      </c>
      <c r="B299" s="376" t="s">
        <v>216</v>
      </c>
      <c r="C299" s="316" t="s">
        <v>5924</v>
      </c>
      <c r="D299" s="316" t="s">
        <v>10481</v>
      </c>
      <c r="E299" s="389">
        <v>25</v>
      </c>
      <c r="F299" s="384"/>
      <c r="G299" s="486">
        <v>9.339299500000001</v>
      </c>
      <c r="H299" s="182">
        <f>IF(G299="","",G299-G299*COMPASS!$U$31)</f>
        <v>9.339299500000001</v>
      </c>
    </row>
    <row r="300" spans="1:8" ht="14.85" customHeight="1">
      <c r="A300" s="352" t="s">
        <v>5925</v>
      </c>
      <c r="B300" s="376" t="s">
        <v>216</v>
      </c>
      <c r="C300" s="316" t="s">
        <v>5926</v>
      </c>
      <c r="D300" s="316" t="s">
        <v>10480</v>
      </c>
      <c r="E300" s="389">
        <v>25</v>
      </c>
      <c r="F300" s="384"/>
      <c r="G300" s="486">
        <v>12.279079000000001</v>
      </c>
      <c r="H300" s="182">
        <f>IF(G300="","",G300-G300*COMPASS!$U$31)</f>
        <v>12.279079000000001</v>
      </c>
    </row>
    <row r="301" spans="1:8" ht="14.85" customHeight="1">
      <c r="A301" s="352" t="s">
        <v>5943</v>
      </c>
      <c r="B301" s="376" t="s">
        <v>216</v>
      </c>
      <c r="C301" s="316" t="s">
        <v>5944</v>
      </c>
      <c r="D301" s="316" t="s">
        <v>5945</v>
      </c>
      <c r="E301" s="389">
        <v>25</v>
      </c>
      <c r="F301" s="384"/>
      <c r="G301" s="486">
        <v>13.458990500000002</v>
      </c>
      <c r="H301" s="182">
        <f>IF(G301="","",G301-G301*COMPASS!$U$31)</f>
        <v>13.458990500000002</v>
      </c>
    </row>
    <row r="302" spans="1:8" ht="14.85" customHeight="1">
      <c r="A302" s="352" t="s">
        <v>2781</v>
      </c>
      <c r="B302" s="376" t="s">
        <v>216</v>
      </c>
      <c r="C302" s="316" t="s">
        <v>2721</v>
      </c>
      <c r="D302" s="316" t="s">
        <v>10478</v>
      </c>
      <c r="E302" s="389">
        <v>25</v>
      </c>
      <c r="F302" s="384"/>
      <c r="G302" s="486">
        <v>9.339299500000001</v>
      </c>
      <c r="H302" s="182">
        <f>IF(G302="","",G302-G302*COMPASS!$U$31)</f>
        <v>9.339299500000001</v>
      </c>
    </row>
    <row r="303" spans="1:8" ht="14.85" customHeight="1">
      <c r="A303" s="352" t="s">
        <v>2782</v>
      </c>
      <c r="B303" s="376" t="s">
        <v>216</v>
      </c>
      <c r="C303" s="316" t="s">
        <v>2722</v>
      </c>
      <c r="D303" s="316" t="s">
        <v>10477</v>
      </c>
      <c r="E303" s="389">
        <v>25</v>
      </c>
      <c r="F303" s="384"/>
      <c r="G303" s="486">
        <v>12.279079000000001</v>
      </c>
      <c r="H303" s="182">
        <f>IF(G303="","",G303-G303*COMPASS!$U$31)</f>
        <v>12.279079000000001</v>
      </c>
    </row>
    <row r="304" spans="1:8" ht="14.85" customHeight="1">
      <c r="A304" s="352" t="s">
        <v>2775</v>
      </c>
      <c r="B304" s="376" t="s">
        <v>467</v>
      </c>
      <c r="C304" s="316" t="s">
        <v>2715</v>
      </c>
      <c r="D304" s="316" t="s">
        <v>5938</v>
      </c>
      <c r="E304" s="389">
        <v>1</v>
      </c>
      <c r="F304" s="384"/>
      <c r="G304" s="486">
        <v>12.859035500000001</v>
      </c>
      <c r="H304" s="182">
        <f>IF(G304="","",G304-G304*COMPASS!$U$31)</f>
        <v>12.859035500000001</v>
      </c>
    </row>
    <row r="305" spans="1:8" ht="14.85" customHeight="1">
      <c r="A305" s="352" t="s">
        <v>2785</v>
      </c>
      <c r="B305" s="376" t="s">
        <v>216</v>
      </c>
      <c r="C305" s="316" t="s">
        <v>2725</v>
      </c>
      <c r="D305" s="316" t="s">
        <v>5927</v>
      </c>
      <c r="E305" s="389">
        <v>25</v>
      </c>
      <c r="F305" s="384"/>
      <c r="G305" s="486">
        <v>9.339299500000001</v>
      </c>
      <c r="H305" s="182">
        <f>IF(G305="","",G305-G305*COMPASS!$U$31)</f>
        <v>9.339299500000001</v>
      </c>
    </row>
    <row r="306" spans="1:8" ht="14.85" customHeight="1">
      <c r="A306" s="352" t="s">
        <v>2783</v>
      </c>
      <c r="B306" s="376" t="s">
        <v>216</v>
      </c>
      <c r="C306" s="316" t="s">
        <v>2723</v>
      </c>
      <c r="D306" s="316" t="s">
        <v>10479</v>
      </c>
      <c r="E306" s="389">
        <v>25</v>
      </c>
      <c r="F306" s="384"/>
      <c r="G306" s="486">
        <v>12.279079000000001</v>
      </c>
      <c r="H306" s="182">
        <f>IF(G306="","",G306-G306*COMPASS!$U$31)</f>
        <v>12.279079000000001</v>
      </c>
    </row>
    <row r="307" spans="1:8" ht="14.85" customHeight="1">
      <c r="A307" s="352" t="s">
        <v>5928</v>
      </c>
      <c r="B307" s="376" t="s">
        <v>216</v>
      </c>
      <c r="C307" s="316" t="s">
        <v>5929</v>
      </c>
      <c r="D307" s="316" t="s">
        <v>5930</v>
      </c>
      <c r="E307" s="389">
        <v>25</v>
      </c>
      <c r="F307" s="384"/>
      <c r="G307" s="486">
        <v>12.859035500000001</v>
      </c>
      <c r="H307" s="182">
        <f>IF(G307="","",G307-G307*COMPASS!$U$31)</f>
        <v>12.859035500000001</v>
      </c>
    </row>
    <row r="308" spans="1:8" ht="14.85" customHeight="1">
      <c r="A308" s="352" t="s">
        <v>5946</v>
      </c>
      <c r="B308" s="376" t="s">
        <v>216</v>
      </c>
      <c r="C308" s="316" t="s">
        <v>5947</v>
      </c>
      <c r="D308" s="316" t="s">
        <v>5948</v>
      </c>
      <c r="E308" s="389">
        <v>25</v>
      </c>
      <c r="F308" s="384"/>
      <c r="G308" s="486">
        <v>10.0192485</v>
      </c>
      <c r="H308" s="182">
        <f>IF(G308="","",G308-G308*COMPASS!$U$31)</f>
        <v>10.0192485</v>
      </c>
    </row>
    <row r="309" spans="1:8" ht="14.85" customHeight="1">
      <c r="A309" s="352" t="s">
        <v>2776</v>
      </c>
      <c r="B309" s="376" t="s">
        <v>216</v>
      </c>
      <c r="C309" s="316" t="s">
        <v>2716</v>
      </c>
      <c r="D309" s="316" t="s">
        <v>5949</v>
      </c>
      <c r="E309" s="389">
        <v>25</v>
      </c>
      <c r="F309" s="384"/>
      <c r="G309" s="486">
        <v>13.458990500000002</v>
      </c>
      <c r="H309" s="182">
        <f>IF(G309="","",G309-G309*COMPASS!$U$31)</f>
        <v>13.458990500000002</v>
      </c>
    </row>
    <row r="310" spans="1:8" ht="14.85" customHeight="1">
      <c r="A310" s="352" t="s">
        <v>2777</v>
      </c>
      <c r="B310" s="376" t="s">
        <v>467</v>
      </c>
      <c r="C310" s="316" t="s">
        <v>2717</v>
      </c>
      <c r="D310" s="316" t="s">
        <v>10476</v>
      </c>
      <c r="E310" s="389">
        <v>1</v>
      </c>
      <c r="F310" s="384"/>
      <c r="G310" s="486">
        <v>14.018948499999999</v>
      </c>
      <c r="H310" s="182">
        <f>IF(G310="","",G310-G310*COMPASS!$U$31)</f>
        <v>14.018948499999999</v>
      </c>
    </row>
    <row r="311" spans="1:8" ht="14.85" customHeight="1">
      <c r="A311" s="352" t="s">
        <v>2778</v>
      </c>
      <c r="B311" s="376" t="s">
        <v>216</v>
      </c>
      <c r="C311" s="316" t="s">
        <v>2718</v>
      </c>
      <c r="D311" s="316" t="s">
        <v>5939</v>
      </c>
      <c r="E311" s="389">
        <v>25</v>
      </c>
      <c r="F311" s="384"/>
      <c r="G311" s="486">
        <v>12.819038500000001</v>
      </c>
      <c r="H311" s="182">
        <f>IF(G311="","",G311-G311*COMPASS!$U$31)</f>
        <v>12.819038500000001</v>
      </c>
    </row>
    <row r="312" spans="1:8" ht="14.85" customHeight="1">
      <c r="A312" s="352" t="s">
        <v>5940</v>
      </c>
      <c r="B312" s="376" t="s">
        <v>216</v>
      </c>
      <c r="C312" s="316" t="s">
        <v>5941</v>
      </c>
      <c r="D312" s="316" t="s">
        <v>5942</v>
      </c>
      <c r="E312" s="389">
        <v>25</v>
      </c>
      <c r="F312" s="384"/>
      <c r="G312" s="486">
        <v>13.358998</v>
      </c>
      <c r="H312" s="182">
        <f>IF(G312="","",G312-G312*COMPASS!$U$31)</f>
        <v>13.358998</v>
      </c>
    </row>
    <row r="313" spans="1:8" ht="14.85" customHeight="1">
      <c r="A313" s="352" t="s">
        <v>2784</v>
      </c>
      <c r="B313" s="376" t="s">
        <v>216</v>
      </c>
      <c r="C313" s="316" t="s">
        <v>2724</v>
      </c>
      <c r="D313" s="316" t="s">
        <v>5931</v>
      </c>
      <c r="E313" s="389">
        <v>25</v>
      </c>
      <c r="F313" s="384"/>
      <c r="G313" s="486">
        <v>12.819038500000001</v>
      </c>
      <c r="H313" s="182">
        <f>IF(G313="","",G313-G313*COMPASS!$U$31)</f>
        <v>12.819038500000001</v>
      </c>
    </row>
    <row r="314" spans="1:8" ht="14.85" customHeight="1">
      <c r="A314" s="352" t="s">
        <v>2779</v>
      </c>
      <c r="B314" s="376" t="s">
        <v>216</v>
      </c>
      <c r="C314" s="316" t="s">
        <v>2719</v>
      </c>
      <c r="D314" s="316" t="s">
        <v>5950</v>
      </c>
      <c r="E314" s="389">
        <v>1</v>
      </c>
      <c r="F314" s="384"/>
      <c r="G314" s="486">
        <v>13.918956</v>
      </c>
      <c r="H314" s="182">
        <f>IF(G314="","",G314-G314*COMPASS!$U$31)</f>
        <v>13.918956</v>
      </c>
    </row>
    <row r="315" spans="1:8" ht="14.85" customHeight="1">
      <c r="A315" s="352" t="s">
        <v>2780</v>
      </c>
      <c r="B315" s="376" t="s">
        <v>216</v>
      </c>
      <c r="C315" s="316" t="s">
        <v>2720</v>
      </c>
      <c r="D315" s="316" t="s">
        <v>5922</v>
      </c>
      <c r="E315" s="389">
        <v>1</v>
      </c>
      <c r="F315" s="384"/>
      <c r="G315" s="486">
        <v>2099.8425000000002</v>
      </c>
      <c r="H315" s="182">
        <f>IF(G315="","",G315-G315*COMPASS!$U$31)</f>
        <v>2099.8425000000002</v>
      </c>
    </row>
    <row r="316" spans="1:8" ht="14.85" customHeight="1">
      <c r="A316" s="867" t="s">
        <v>7943</v>
      </c>
      <c r="B316" s="868"/>
      <c r="C316" s="869"/>
      <c r="D316" s="870"/>
      <c r="E316" s="871"/>
      <c r="F316" s="872"/>
      <c r="G316" s="872"/>
      <c r="H316" s="182" t="str">
        <f>IF(G316="","",G316-G316*COMPASS!$U$31)</f>
        <v/>
      </c>
    </row>
    <row r="317" spans="1:8" ht="14.85" customHeight="1">
      <c r="A317" s="352" t="s">
        <v>7691</v>
      </c>
      <c r="B317" s="376" t="s">
        <v>216</v>
      </c>
      <c r="C317" s="316">
        <v>80610581870</v>
      </c>
      <c r="D317" s="316" t="s">
        <v>9648</v>
      </c>
      <c r="E317" s="389">
        <v>1</v>
      </c>
      <c r="F317" s="384"/>
      <c r="G317" s="486">
        <v>79.054070500000009</v>
      </c>
      <c r="H317" s="182">
        <f>IF(G317="","",G317-G317*COMPASS!$U$31)</f>
        <v>79.054070500000009</v>
      </c>
    </row>
    <row r="318" spans="1:8" ht="14.85" customHeight="1">
      <c r="A318" s="352" t="s">
        <v>7688</v>
      </c>
      <c r="B318" s="376" t="s">
        <v>216</v>
      </c>
      <c r="C318" s="316">
        <v>80610755896</v>
      </c>
      <c r="D318" s="316" t="s">
        <v>9682</v>
      </c>
      <c r="E318" s="389">
        <v>60</v>
      </c>
      <c r="F318" s="384"/>
      <c r="G318" s="486">
        <v>8.7393445000000014</v>
      </c>
      <c r="H318" s="182">
        <f>IF(G318="","",G318-G318*COMPASS!$U$31)</f>
        <v>8.7393445000000014</v>
      </c>
    </row>
    <row r="319" spans="1:8" ht="14.85" customHeight="1">
      <c r="A319" s="352" t="s">
        <v>7687</v>
      </c>
      <c r="B319" s="376" t="s">
        <v>216</v>
      </c>
      <c r="C319" s="316">
        <v>80611127574</v>
      </c>
      <c r="D319" s="316" t="s">
        <v>10482</v>
      </c>
      <c r="E319" s="389">
        <v>60</v>
      </c>
      <c r="F319" s="384"/>
      <c r="G319" s="486">
        <v>5.6995725000000004</v>
      </c>
      <c r="H319" s="182">
        <f>IF(G319="","",G319-G319*COMPASS!$U$31)</f>
        <v>5.6995725000000004</v>
      </c>
    </row>
    <row r="320" spans="1:8" ht="14.85" customHeight="1">
      <c r="A320" s="352" t="s">
        <v>7990</v>
      </c>
      <c r="B320" s="376" t="s">
        <v>216</v>
      </c>
      <c r="C320" s="316" t="s">
        <v>7988</v>
      </c>
      <c r="D320" s="316" t="s">
        <v>10483</v>
      </c>
      <c r="E320" s="389">
        <v>20</v>
      </c>
      <c r="F320" s="384"/>
      <c r="G320" s="486">
        <v>5.7195710000000002</v>
      </c>
      <c r="H320" s="182">
        <f>IF(G320="","",G320-G320*COMPASS!$U$31)</f>
        <v>5.7195710000000002</v>
      </c>
    </row>
    <row r="321" spans="1:8" ht="14.85" customHeight="1">
      <c r="A321" s="352" t="s">
        <v>7689</v>
      </c>
      <c r="B321" s="376" t="s">
        <v>216</v>
      </c>
      <c r="C321" s="316" t="s">
        <v>7690</v>
      </c>
      <c r="D321" s="316" t="s">
        <v>9647</v>
      </c>
      <c r="E321" s="389">
        <v>60</v>
      </c>
      <c r="F321" s="384"/>
      <c r="G321" s="486">
        <v>8.4793640000000003</v>
      </c>
      <c r="H321" s="182">
        <f>IF(G321="","",G321-G321*COMPASS!$U$31)</f>
        <v>8.4793640000000003</v>
      </c>
    </row>
  </sheetData>
  <mergeCells count="1">
    <mergeCell ref="D1:G1"/>
  </mergeCells>
  <conditionalFormatting sqref="C61">
    <cfRule type="duplicateValues" dxfId="16" priority="1"/>
    <cfRule type="duplicateValues" dxfId="15"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2"/>
  <sheetViews>
    <sheetView zoomScaleNormal="100" workbookViewId="0">
      <pane ySplit="4" topLeftCell="A308" activePane="bottomLeft" state="frozen"/>
      <selection pane="bottomLeft" sqref="A1:G342"/>
    </sheetView>
  </sheetViews>
  <sheetFormatPr defaultColWidth="9.44140625" defaultRowHeight="13.2"/>
  <cols>
    <col min="1" max="1" width="17.44140625" style="142" customWidth="1"/>
    <col min="2" max="2" width="4.44140625" style="292" customWidth="1"/>
    <col min="3" max="3" width="9.44140625" style="144" bestFit="1" customWidth="1"/>
    <col min="4" max="4" width="62.33203125" style="193" customWidth="1"/>
    <col min="5" max="5" width="5.5546875" style="292" customWidth="1"/>
    <col min="6" max="6" width="4.5546875" style="533" customWidth="1"/>
    <col min="7" max="7" width="9.44140625" style="292" bestFit="1" customWidth="1"/>
    <col min="8" max="8" width="9.44140625" style="488" bestFit="1" customWidth="1"/>
    <col min="9" max="9" width="14.5546875" style="152" bestFit="1" customWidth="1"/>
    <col min="10" max="10" width="10" style="142" bestFit="1" customWidth="1"/>
    <col min="11" max="13" width="9.44140625" style="142"/>
    <col min="14" max="14" width="10.5546875" style="142" bestFit="1" customWidth="1"/>
    <col min="15" max="15" width="10" style="142" bestFit="1" customWidth="1"/>
    <col min="16" max="16384" width="9.44140625" style="142"/>
  </cols>
  <sheetData>
    <row r="1" spans="1:10">
      <c r="A1" s="309" t="str">
        <f>'LS CABLE'!A1</f>
        <v>Listino Febbraio26</v>
      </c>
      <c r="B1" s="378"/>
      <c r="C1" s="310"/>
      <c r="D1" s="1379" t="s">
        <v>11933</v>
      </c>
      <c r="E1" s="1380"/>
      <c r="F1" s="1380"/>
      <c r="G1" s="1380"/>
      <c r="H1" s="178"/>
    </row>
    <row r="2" spans="1:10">
      <c r="A2" s="309"/>
      <c r="B2" s="378"/>
      <c r="C2" s="310"/>
      <c r="D2" s="311"/>
      <c r="E2" s="641"/>
      <c r="F2" s="530"/>
      <c r="G2" s="471"/>
      <c r="H2" s="179" t="s">
        <v>190</v>
      </c>
    </row>
    <row r="3" spans="1:10" ht="25.8">
      <c r="A3" s="312" t="s">
        <v>13252</v>
      </c>
      <c r="B3" s="379"/>
      <c r="C3" s="313"/>
      <c r="D3" s="314"/>
      <c r="E3" s="642"/>
      <c r="F3" s="531"/>
      <c r="G3" s="472"/>
      <c r="H3" s="180"/>
    </row>
    <row r="4" spans="1:10" ht="13.8">
      <c r="A4" s="138" t="str">
        <f>'[4]LS CABLE'!A4</f>
        <v>Cod. Compass</v>
      </c>
      <c r="B4" s="380"/>
      <c r="C4" s="138" t="s">
        <v>217</v>
      </c>
      <c r="D4" s="315" t="s">
        <v>219</v>
      </c>
      <c r="E4" s="643" t="s">
        <v>490</v>
      </c>
      <c r="F4" s="532"/>
      <c r="G4" s="473" t="s">
        <v>189</v>
      </c>
      <c r="H4" s="168" t="s">
        <v>491</v>
      </c>
    </row>
    <row r="5" spans="1:10" ht="24.6" customHeight="1">
      <c r="A5" s="1542" t="s">
        <v>16811</v>
      </c>
      <c r="B5" s="942"/>
      <c r="C5" s="943"/>
      <c r="D5" s="944"/>
      <c r="E5" s="945"/>
      <c r="F5" s="946"/>
      <c r="G5" s="947"/>
      <c r="H5" s="947"/>
    </row>
    <row r="6" spans="1:10" ht="14.1" customHeight="1">
      <c r="A6" s="941" t="s">
        <v>3327</v>
      </c>
      <c r="B6" s="942"/>
      <c r="C6" s="943"/>
      <c r="D6" s="944"/>
      <c r="E6" s="945"/>
      <c r="F6" s="946"/>
      <c r="G6" s="947"/>
      <c r="H6" s="947"/>
      <c r="J6" s="153"/>
    </row>
    <row r="7" spans="1:10" ht="14.1" customHeight="1">
      <c r="A7" s="902" t="s">
        <v>1144</v>
      </c>
      <c r="B7" s="903" t="s">
        <v>467</v>
      </c>
      <c r="C7" s="904"/>
      <c r="D7" s="904" t="s">
        <v>14089</v>
      </c>
      <c r="E7" s="905">
        <v>1</v>
      </c>
      <c r="F7" s="917"/>
      <c r="G7" s="916">
        <v>0.69520000000000004</v>
      </c>
      <c r="H7" s="182">
        <f>IF(G7="","",G7-G7*COMPASS!$U$11)</f>
        <v>0.69520000000000004</v>
      </c>
      <c r="J7" s="153"/>
    </row>
    <row r="8" spans="1:10" ht="14.1" customHeight="1">
      <c r="A8" s="902" t="s">
        <v>1145</v>
      </c>
      <c r="B8" s="903" t="s">
        <v>467</v>
      </c>
      <c r="C8" s="904"/>
      <c r="D8" s="904" t="s">
        <v>14090</v>
      </c>
      <c r="E8" s="905">
        <v>1</v>
      </c>
      <c r="F8" s="917"/>
      <c r="G8" s="916">
        <v>0.90834999999999988</v>
      </c>
      <c r="H8" s="182">
        <f>IF(G8="","",G8-G8*COMPASS!$U$11)</f>
        <v>0.90834999999999988</v>
      </c>
      <c r="J8" s="153"/>
    </row>
    <row r="9" spans="1:10" ht="14.1" customHeight="1">
      <c r="A9" s="1291" t="s">
        <v>140</v>
      </c>
      <c r="B9" s="903" t="s">
        <v>216</v>
      </c>
      <c r="C9" s="904"/>
      <c r="D9" s="904" t="s">
        <v>14091</v>
      </c>
      <c r="E9" s="905">
        <v>1</v>
      </c>
      <c r="F9" s="917"/>
      <c r="G9" s="916">
        <v>1.2635999999999998</v>
      </c>
      <c r="H9" s="182">
        <f>IF(G9="","",G9-G9*COMPASS!$U$11)</f>
        <v>1.2635999999999998</v>
      </c>
      <c r="J9" s="153"/>
    </row>
    <row r="10" spans="1:10" ht="14.1" customHeight="1">
      <c r="A10" s="902" t="s">
        <v>15060</v>
      </c>
      <c r="B10" s="903" t="s">
        <v>467</v>
      </c>
      <c r="C10" s="904"/>
      <c r="D10" s="904" t="s">
        <v>15061</v>
      </c>
      <c r="E10" s="905">
        <v>1</v>
      </c>
      <c r="F10" s="917" t="s">
        <v>445</v>
      </c>
      <c r="G10" s="916">
        <v>1.2635999999999998</v>
      </c>
      <c r="H10" s="182">
        <f>IF(G10="","",G10-G10*COMPASS!$U$11)</f>
        <v>1.2635999999999998</v>
      </c>
      <c r="J10" s="153"/>
    </row>
    <row r="11" spans="1:10" ht="14.1" customHeight="1">
      <c r="A11" s="902" t="s">
        <v>1146</v>
      </c>
      <c r="B11" s="903" t="s">
        <v>216</v>
      </c>
      <c r="C11" s="904"/>
      <c r="D11" s="904" t="s">
        <v>8952</v>
      </c>
      <c r="E11" s="905">
        <v>1</v>
      </c>
      <c r="F11" s="917"/>
      <c r="G11" s="916">
        <v>0.8880499999999999</v>
      </c>
      <c r="H11" s="182">
        <f>IF(G11="","",G11-G11*COMPASS!$U$11)</f>
        <v>0.8880499999999999</v>
      </c>
      <c r="J11" s="153"/>
    </row>
    <row r="12" spans="1:10" ht="14.1" customHeight="1">
      <c r="A12" s="902" t="s">
        <v>1147</v>
      </c>
      <c r="B12" s="903" t="s">
        <v>467</v>
      </c>
      <c r="C12" s="904"/>
      <c r="D12" s="904" t="s">
        <v>15590</v>
      </c>
      <c r="E12" s="905">
        <v>1</v>
      </c>
      <c r="F12" s="917"/>
      <c r="G12" s="916">
        <v>0.59369999999999989</v>
      </c>
      <c r="H12" s="182">
        <f>IF(G12="","",G12-G12*COMPASS!$U$11)</f>
        <v>0.59369999999999989</v>
      </c>
      <c r="J12" s="153"/>
    </row>
    <row r="13" spans="1:10" ht="14.1" customHeight="1">
      <c r="A13" s="902" t="s">
        <v>1148</v>
      </c>
      <c r="B13" s="903" t="s">
        <v>216</v>
      </c>
      <c r="C13" s="904"/>
      <c r="D13" s="904" t="s">
        <v>14092</v>
      </c>
      <c r="E13" s="905">
        <v>1</v>
      </c>
      <c r="F13" s="917"/>
      <c r="G13" s="916">
        <v>0.84744999999999993</v>
      </c>
      <c r="H13" s="182">
        <f>IF(G13="","",G13-G13*COMPASS!$U$11)</f>
        <v>0.84744999999999993</v>
      </c>
      <c r="J13" s="153"/>
    </row>
    <row r="14" spans="1:10" ht="14.1" customHeight="1">
      <c r="A14" s="902" t="s">
        <v>1149</v>
      </c>
      <c r="B14" s="903" t="s">
        <v>216</v>
      </c>
      <c r="C14" s="904"/>
      <c r="D14" s="904" t="s">
        <v>14093</v>
      </c>
      <c r="E14" s="905">
        <v>1</v>
      </c>
      <c r="F14" s="917"/>
      <c r="G14" s="916">
        <v>1.2128499999999998</v>
      </c>
      <c r="H14" s="182">
        <f>IF(G14="","",G14-G14*COMPASS!$U$11)</f>
        <v>1.2128499999999998</v>
      </c>
      <c r="J14" s="153"/>
    </row>
    <row r="15" spans="1:10" ht="14.1" customHeight="1">
      <c r="A15" s="1291" t="s">
        <v>90</v>
      </c>
      <c r="B15" s="903" t="s">
        <v>216</v>
      </c>
      <c r="C15" s="904"/>
      <c r="D15" s="904" t="s">
        <v>14094</v>
      </c>
      <c r="E15" s="905">
        <v>1</v>
      </c>
      <c r="F15" s="917"/>
      <c r="G15" s="916">
        <v>1.7609499999999998</v>
      </c>
      <c r="H15" s="182">
        <f>IF(G15="","",G15-G15*COMPASS!$U$11)</f>
        <v>1.7609499999999998</v>
      </c>
      <c r="J15" s="153"/>
    </row>
    <row r="16" spans="1:10" ht="14.1" customHeight="1">
      <c r="A16" s="902" t="s">
        <v>16635</v>
      </c>
      <c r="B16" s="903" t="s">
        <v>216</v>
      </c>
      <c r="C16" s="904"/>
      <c r="D16" s="904" t="s">
        <v>16636</v>
      </c>
      <c r="E16" s="905">
        <v>1</v>
      </c>
      <c r="F16" s="917" t="s">
        <v>445</v>
      </c>
      <c r="G16" s="916">
        <v>1.7609499999999998</v>
      </c>
      <c r="H16" s="182">
        <f>IF(G16="","",G16-G16*COMPASS!$U$11)</f>
        <v>1.7609499999999998</v>
      </c>
      <c r="J16" s="153"/>
    </row>
    <row r="17" spans="1:10" ht="14.1" customHeight="1">
      <c r="A17" s="902" t="s">
        <v>1150</v>
      </c>
      <c r="B17" s="903" t="s">
        <v>216</v>
      </c>
      <c r="C17" s="904"/>
      <c r="D17" s="904" t="s">
        <v>8953</v>
      </c>
      <c r="E17" s="905">
        <v>1</v>
      </c>
      <c r="F17" s="917"/>
      <c r="G17" s="916">
        <v>1.0808999999999997</v>
      </c>
      <c r="H17" s="182">
        <f>IF(G17="","",G17-G17*COMPASS!$U$11)</f>
        <v>1.0808999999999997</v>
      </c>
      <c r="J17" s="153"/>
    </row>
    <row r="18" spans="1:10" ht="14.1" customHeight="1">
      <c r="A18" s="902" t="s">
        <v>1151</v>
      </c>
      <c r="B18" s="903" t="s">
        <v>216</v>
      </c>
      <c r="C18" s="904"/>
      <c r="D18" s="904" t="s">
        <v>14095</v>
      </c>
      <c r="E18" s="905">
        <v>1</v>
      </c>
      <c r="F18" s="917"/>
      <c r="G18" s="916">
        <v>0.64444999999999997</v>
      </c>
      <c r="H18" s="182">
        <f>IF(G18="","",G18-G18*COMPASS!$U$11)</f>
        <v>0.64444999999999997</v>
      </c>
      <c r="J18" s="153"/>
    </row>
    <row r="19" spans="1:10" ht="14.1" customHeight="1">
      <c r="A19" s="902" t="s">
        <v>1152</v>
      </c>
      <c r="B19" s="903" t="s">
        <v>467</v>
      </c>
      <c r="C19" s="904"/>
      <c r="D19" s="904" t="s">
        <v>14096</v>
      </c>
      <c r="E19" s="905">
        <v>1</v>
      </c>
      <c r="F19" s="917"/>
      <c r="G19" s="916">
        <v>0.8880499999999999</v>
      </c>
      <c r="H19" s="182">
        <f>IF(G19="","",G19-G19*COMPASS!$U$11)</f>
        <v>0.8880499999999999</v>
      </c>
      <c r="J19" s="153"/>
    </row>
    <row r="20" spans="1:10" ht="14.1" customHeight="1">
      <c r="A20" s="902" t="s">
        <v>1153</v>
      </c>
      <c r="B20" s="903" t="s">
        <v>467</v>
      </c>
      <c r="C20" s="904"/>
      <c r="D20" s="904" t="s">
        <v>14097</v>
      </c>
      <c r="E20" s="905">
        <v>1</v>
      </c>
      <c r="F20" s="917"/>
      <c r="G20" s="916">
        <v>1.4158499999999996</v>
      </c>
      <c r="H20" s="182">
        <f>IF(G20="","",G20-G20*COMPASS!$U$11)</f>
        <v>1.4158499999999996</v>
      </c>
      <c r="J20" s="153"/>
    </row>
    <row r="21" spans="1:10" ht="14.1" customHeight="1">
      <c r="A21" s="1291" t="s">
        <v>91</v>
      </c>
      <c r="B21" s="903" t="s">
        <v>216</v>
      </c>
      <c r="C21" s="904"/>
      <c r="D21" s="904" t="s">
        <v>14098</v>
      </c>
      <c r="E21" s="905">
        <v>1</v>
      </c>
      <c r="F21" s="917"/>
      <c r="G21" s="916">
        <v>2.0248499999999998</v>
      </c>
      <c r="H21" s="182">
        <f>IF(G21="","",G21-G21*COMPASS!$U$11)</f>
        <v>2.0248499999999998</v>
      </c>
      <c r="J21" s="153"/>
    </row>
    <row r="22" spans="1:10" ht="14.1" customHeight="1">
      <c r="A22" s="902" t="s">
        <v>15062</v>
      </c>
      <c r="B22" s="903" t="s">
        <v>467</v>
      </c>
      <c r="C22" s="904"/>
      <c r="D22" s="904" t="s">
        <v>15063</v>
      </c>
      <c r="E22" s="905">
        <v>1</v>
      </c>
      <c r="F22" s="917" t="s">
        <v>445</v>
      </c>
      <c r="G22" s="916">
        <v>2.0248499999999998</v>
      </c>
      <c r="H22" s="182">
        <f>IF(G22="","",G22-G22*COMPASS!$U$11)</f>
        <v>2.0248499999999998</v>
      </c>
      <c r="J22" s="153"/>
    </row>
    <row r="23" spans="1:10" ht="14.1" customHeight="1">
      <c r="A23" s="902" t="s">
        <v>1154</v>
      </c>
      <c r="B23" s="903" t="s">
        <v>216</v>
      </c>
      <c r="C23" s="904"/>
      <c r="D23" s="904" t="s">
        <v>8954</v>
      </c>
      <c r="E23" s="905">
        <v>1</v>
      </c>
      <c r="F23" s="917"/>
      <c r="G23" s="916">
        <v>1.2635999999999998</v>
      </c>
      <c r="H23" s="182">
        <f>IF(G23="","",G23-G23*COMPASS!$U$11)</f>
        <v>1.2635999999999998</v>
      </c>
      <c r="J23" s="153"/>
    </row>
    <row r="24" spans="1:10" ht="14.1" customHeight="1">
      <c r="A24" s="902" t="s">
        <v>1155</v>
      </c>
      <c r="B24" s="903" t="s">
        <v>467</v>
      </c>
      <c r="C24" s="904"/>
      <c r="D24" s="904" t="s">
        <v>14099</v>
      </c>
      <c r="E24" s="905">
        <v>1</v>
      </c>
      <c r="F24" s="917"/>
      <c r="G24" s="916">
        <v>0.66474999999999995</v>
      </c>
      <c r="H24" s="182">
        <f>IF(G24="","",G24-G24*COMPASS!$U$11)</f>
        <v>0.66474999999999995</v>
      </c>
      <c r="J24" s="153"/>
    </row>
    <row r="25" spans="1:10" ht="14.1" customHeight="1">
      <c r="A25" s="902" t="s">
        <v>1156</v>
      </c>
      <c r="B25" s="903" t="s">
        <v>467</v>
      </c>
      <c r="C25" s="904"/>
      <c r="D25" s="904" t="s">
        <v>14100</v>
      </c>
      <c r="E25" s="905">
        <v>1</v>
      </c>
      <c r="F25" s="917"/>
      <c r="G25" s="916">
        <v>1.0808999999999997</v>
      </c>
      <c r="H25" s="182">
        <f>IF(G25="","",G25-G25*COMPASS!$U$11)</f>
        <v>1.0808999999999997</v>
      </c>
      <c r="J25" s="153"/>
    </row>
    <row r="26" spans="1:10" ht="14.1" customHeight="1">
      <c r="A26" s="902" t="s">
        <v>1157</v>
      </c>
      <c r="B26" s="903" t="s">
        <v>467</v>
      </c>
      <c r="C26" s="904"/>
      <c r="D26" s="904" t="s">
        <v>14101</v>
      </c>
      <c r="E26" s="905">
        <v>1</v>
      </c>
      <c r="F26" s="917"/>
      <c r="G26" s="916">
        <v>2.0654499999999993</v>
      </c>
      <c r="H26" s="182">
        <f>IF(G26="","",G26-G26*COMPASS!$U$11)</f>
        <v>2.0654499999999993</v>
      </c>
      <c r="J26" s="153"/>
    </row>
    <row r="27" spans="1:10" ht="14.1" customHeight="1">
      <c r="A27" s="1291" t="s">
        <v>92</v>
      </c>
      <c r="B27" s="903" t="s">
        <v>216</v>
      </c>
      <c r="C27" s="904"/>
      <c r="D27" s="904" t="s">
        <v>14102</v>
      </c>
      <c r="E27" s="905">
        <v>1</v>
      </c>
      <c r="F27" s="917"/>
      <c r="G27" s="916">
        <v>2.9687999999999994</v>
      </c>
      <c r="H27" s="182">
        <f>IF(G27="","",G27-G27*COMPASS!$U$11)</f>
        <v>2.9687999999999994</v>
      </c>
      <c r="J27" s="153"/>
    </row>
    <row r="28" spans="1:10" ht="14.1" customHeight="1">
      <c r="A28" s="902" t="s">
        <v>15064</v>
      </c>
      <c r="B28" s="903" t="s">
        <v>467</v>
      </c>
      <c r="C28" s="904"/>
      <c r="D28" s="904" t="s">
        <v>15065</v>
      </c>
      <c r="E28" s="905">
        <v>1</v>
      </c>
      <c r="F28" s="917" t="s">
        <v>445</v>
      </c>
      <c r="G28" s="916">
        <v>2.9687999999999994</v>
      </c>
      <c r="H28" s="182">
        <f>IF(G28="","",G28-G28*COMPASS!$U$11)</f>
        <v>2.9687999999999994</v>
      </c>
      <c r="J28" s="153"/>
    </row>
    <row r="29" spans="1:10" ht="14.1" customHeight="1">
      <c r="A29" s="902" t="s">
        <v>1158</v>
      </c>
      <c r="B29" s="903" t="s">
        <v>216</v>
      </c>
      <c r="C29" s="904"/>
      <c r="D29" s="904" t="s">
        <v>8955</v>
      </c>
      <c r="E29" s="905">
        <v>1</v>
      </c>
      <c r="F29" s="917"/>
      <c r="G29" s="916">
        <v>1.6797499999999996</v>
      </c>
      <c r="H29" s="182">
        <f>IF(G29="","",G29-G29*COMPASS!$U$11)</f>
        <v>1.6797499999999996</v>
      </c>
      <c r="J29" s="153"/>
    </row>
    <row r="30" spans="1:10" ht="14.1" customHeight="1">
      <c r="A30" s="902" t="s">
        <v>1159</v>
      </c>
      <c r="B30" s="903" t="s">
        <v>467</v>
      </c>
      <c r="C30" s="904"/>
      <c r="D30" s="904" t="s">
        <v>14103</v>
      </c>
      <c r="E30" s="905">
        <v>1</v>
      </c>
      <c r="F30" s="917"/>
      <c r="G30" s="916">
        <v>0.79669999999999996</v>
      </c>
      <c r="H30" s="182">
        <f>IF(G30="","",G30-G30*COMPASS!$U$11)</f>
        <v>0.79669999999999996</v>
      </c>
      <c r="J30" s="153"/>
    </row>
    <row r="31" spans="1:10" ht="14.1" customHeight="1">
      <c r="A31" s="902" t="s">
        <v>1160</v>
      </c>
      <c r="B31" s="903" t="s">
        <v>467</v>
      </c>
      <c r="C31" s="904"/>
      <c r="D31" s="904" t="s">
        <v>14104</v>
      </c>
      <c r="E31" s="905">
        <v>1</v>
      </c>
      <c r="F31" s="917"/>
      <c r="G31" s="916">
        <v>1.8928999999999998</v>
      </c>
      <c r="H31" s="182">
        <f>IF(G31="","",G31-G31*COMPASS!$U$11)</f>
        <v>1.8928999999999998</v>
      </c>
      <c r="J31" s="153"/>
    </row>
    <row r="32" spans="1:10" ht="14.1" customHeight="1">
      <c r="A32" s="902" t="s">
        <v>1161</v>
      </c>
      <c r="B32" s="903" t="s">
        <v>467</v>
      </c>
      <c r="C32" s="904"/>
      <c r="D32" s="904" t="s">
        <v>14105</v>
      </c>
      <c r="E32" s="905">
        <v>1</v>
      </c>
      <c r="F32" s="917"/>
      <c r="G32" s="916">
        <v>3.5168999999999997</v>
      </c>
      <c r="H32" s="182">
        <f>IF(G32="","",G32-G32*COMPASS!$U$11)</f>
        <v>3.5168999999999997</v>
      </c>
      <c r="J32" s="153"/>
    </row>
    <row r="33" spans="1:10" ht="14.1" customHeight="1">
      <c r="A33" s="1291" t="s">
        <v>142</v>
      </c>
      <c r="B33" s="903" t="s">
        <v>216</v>
      </c>
      <c r="C33" s="904"/>
      <c r="D33" s="904" t="s">
        <v>14106</v>
      </c>
      <c r="E33" s="905">
        <v>1</v>
      </c>
      <c r="F33" s="917"/>
      <c r="G33" s="916">
        <v>5.5671999999999997</v>
      </c>
      <c r="H33" s="182">
        <f>IF(G33="","",G33-G33*COMPASS!$U$11)</f>
        <v>5.5671999999999997</v>
      </c>
      <c r="J33" s="153"/>
    </row>
    <row r="34" spans="1:10" ht="14.1" customHeight="1">
      <c r="A34" s="902" t="s">
        <v>15066</v>
      </c>
      <c r="B34" s="903" t="s">
        <v>467</v>
      </c>
      <c r="C34" s="904"/>
      <c r="D34" s="904" t="s">
        <v>15067</v>
      </c>
      <c r="E34" s="905">
        <v>1</v>
      </c>
      <c r="F34" s="917" t="s">
        <v>445</v>
      </c>
      <c r="G34" s="916">
        <v>5.5671999999999997</v>
      </c>
      <c r="H34" s="182">
        <f>IF(G34="","",G34-G34*COMPASS!$U$11)</f>
        <v>5.5671999999999997</v>
      </c>
      <c r="J34" s="153"/>
    </row>
    <row r="35" spans="1:10" ht="14.1" customHeight="1">
      <c r="A35" s="902" t="s">
        <v>1162</v>
      </c>
      <c r="B35" s="903" t="s">
        <v>216</v>
      </c>
      <c r="C35" s="904"/>
      <c r="D35" s="904" t="s">
        <v>8956</v>
      </c>
      <c r="E35" s="905">
        <v>1</v>
      </c>
      <c r="F35" s="917"/>
      <c r="G35" s="916">
        <v>2.9484999999999997</v>
      </c>
      <c r="H35" s="182">
        <f>IF(G35="","",G35-G35*COMPASS!$U$11)</f>
        <v>2.9484999999999997</v>
      </c>
      <c r="J35" s="153"/>
    </row>
    <row r="36" spans="1:10" ht="14.1" customHeight="1">
      <c r="A36" s="902" t="s">
        <v>1163</v>
      </c>
      <c r="B36" s="903" t="s">
        <v>467</v>
      </c>
      <c r="C36" s="904"/>
      <c r="D36" s="904" t="s">
        <v>14107</v>
      </c>
      <c r="E36" s="905">
        <v>1</v>
      </c>
      <c r="F36" s="917"/>
      <c r="G36" s="916">
        <v>1.1722499999999998</v>
      </c>
      <c r="H36" s="182">
        <f>IF(G36="","",G36-G36*COMPASS!$U$11)</f>
        <v>1.1722499999999998</v>
      </c>
      <c r="J36" s="153"/>
    </row>
    <row r="37" spans="1:10" ht="14.1" customHeight="1">
      <c r="A37" s="941" t="s">
        <v>3326</v>
      </c>
      <c r="B37" s="942"/>
      <c r="C37" s="943"/>
      <c r="D37" s="944"/>
      <c r="E37" s="945"/>
      <c r="F37" s="946"/>
      <c r="G37" s="948"/>
      <c r="H37" s="948"/>
      <c r="J37" s="153"/>
    </row>
    <row r="38" spans="1:10" ht="14.1" customHeight="1">
      <c r="A38" s="902" t="s">
        <v>3328</v>
      </c>
      <c r="B38" s="903" t="s">
        <v>216</v>
      </c>
      <c r="C38" s="904"/>
      <c r="D38" s="904" t="s">
        <v>15837</v>
      </c>
      <c r="E38" s="905">
        <v>1</v>
      </c>
      <c r="F38" s="906"/>
      <c r="G38" s="916">
        <v>0.5865499999999999</v>
      </c>
      <c r="H38" s="182">
        <f>IF(G38="","",G38-G38*COMPASS!$U$11)</f>
        <v>0.5865499999999999</v>
      </c>
      <c r="J38" s="153"/>
    </row>
    <row r="39" spans="1:10" ht="14.1" customHeight="1">
      <c r="A39" s="902" t="s">
        <v>3332</v>
      </c>
      <c r="B39" s="903" t="s">
        <v>216</v>
      </c>
      <c r="C39" s="904"/>
      <c r="D39" s="904" t="s">
        <v>16637</v>
      </c>
      <c r="E39" s="905">
        <v>1</v>
      </c>
      <c r="F39" s="917"/>
      <c r="G39" s="916">
        <v>0.71849999999999992</v>
      </c>
      <c r="H39" s="182">
        <f>IF(G39="","",G39-G39*COMPASS!$U$11)</f>
        <v>0.71849999999999992</v>
      </c>
      <c r="J39" s="153"/>
    </row>
    <row r="40" spans="1:10" ht="14.1" customHeight="1">
      <c r="A40" s="902" t="s">
        <v>3336</v>
      </c>
      <c r="B40" s="903" t="s">
        <v>216</v>
      </c>
      <c r="C40" s="904"/>
      <c r="D40" s="904" t="s">
        <v>15838</v>
      </c>
      <c r="E40" s="905">
        <v>1</v>
      </c>
      <c r="F40" s="906"/>
      <c r="G40" s="916">
        <v>0.50534999999999997</v>
      </c>
      <c r="H40" s="182">
        <f>IF(G40="","",G40-G40*COMPASS!$U$11)</f>
        <v>0.50534999999999997</v>
      </c>
      <c r="J40" s="153"/>
    </row>
    <row r="41" spans="1:10" ht="14.1" customHeight="1">
      <c r="A41" s="902" t="s">
        <v>3339</v>
      </c>
      <c r="B41" s="903" t="s">
        <v>216</v>
      </c>
      <c r="C41" s="904"/>
      <c r="D41" s="904" t="s">
        <v>15839</v>
      </c>
      <c r="E41" s="905">
        <v>1</v>
      </c>
      <c r="F41" s="906"/>
      <c r="G41" s="916">
        <v>0.82</v>
      </c>
      <c r="H41" s="182">
        <f>IF(G41="","",G41-G41*COMPASS!$U$11)</f>
        <v>0.82</v>
      </c>
      <c r="J41" s="153"/>
    </row>
    <row r="42" spans="1:10" ht="14.1" customHeight="1">
      <c r="A42" s="1291" t="s">
        <v>8738</v>
      </c>
      <c r="B42" s="903" t="s">
        <v>216</v>
      </c>
      <c r="C42" s="904"/>
      <c r="D42" s="904" t="s">
        <v>15840</v>
      </c>
      <c r="E42" s="907">
        <v>1</v>
      </c>
      <c r="F42" s="900"/>
      <c r="G42" s="901">
        <v>1.1955499999999999</v>
      </c>
      <c r="H42" s="182">
        <f>IF(G42="","",G42-G42*COMPASS!$U$11)</f>
        <v>1.1955499999999999</v>
      </c>
      <c r="J42" s="153"/>
    </row>
    <row r="43" spans="1:10" ht="14.1" customHeight="1">
      <c r="A43" s="902" t="s">
        <v>15068</v>
      </c>
      <c r="B43" s="903" t="s">
        <v>216</v>
      </c>
      <c r="C43" s="904"/>
      <c r="D43" s="904" t="s">
        <v>15841</v>
      </c>
      <c r="E43" s="907">
        <v>1</v>
      </c>
      <c r="F43" s="917" t="s">
        <v>445</v>
      </c>
      <c r="G43" s="901">
        <v>1.1955499999999999</v>
      </c>
      <c r="H43" s="182">
        <f>IF(G43="","",G43-G43*COMPASS!$U$11)</f>
        <v>1.1955499999999999</v>
      </c>
      <c r="J43" s="153"/>
    </row>
    <row r="44" spans="1:10" ht="14.1" customHeight="1">
      <c r="A44" s="902" t="s">
        <v>3329</v>
      </c>
      <c r="B44" s="903" t="s">
        <v>216</v>
      </c>
      <c r="C44" s="904"/>
      <c r="D44" s="904" t="s">
        <v>15842</v>
      </c>
      <c r="E44" s="905">
        <v>1</v>
      </c>
      <c r="F44" s="906"/>
      <c r="G44" s="916">
        <v>0.78954999999999997</v>
      </c>
      <c r="H44" s="182">
        <f>IF(G44="","",G44-G44*COMPASS!$U$11)</f>
        <v>0.78954999999999997</v>
      </c>
      <c r="J44" s="153"/>
    </row>
    <row r="45" spans="1:10" ht="14.1" customHeight="1">
      <c r="A45" s="902" t="s">
        <v>3333</v>
      </c>
      <c r="B45" s="903" t="s">
        <v>216</v>
      </c>
      <c r="C45" s="904"/>
      <c r="D45" s="904" t="s">
        <v>16638</v>
      </c>
      <c r="E45" s="905">
        <v>1</v>
      </c>
      <c r="F45" s="917"/>
      <c r="G45" s="916">
        <v>1.0838999999999999</v>
      </c>
      <c r="H45" s="182">
        <f>IF(G45="","",G45-G45*COMPASS!$U$11)</f>
        <v>1.0838999999999999</v>
      </c>
      <c r="J45" s="153"/>
    </row>
    <row r="46" spans="1:10" ht="14.1" customHeight="1">
      <c r="A46" s="902" t="s">
        <v>3343</v>
      </c>
      <c r="B46" s="903" t="s">
        <v>216</v>
      </c>
      <c r="C46" s="904"/>
      <c r="D46" s="904" t="s">
        <v>15843</v>
      </c>
      <c r="E46" s="905">
        <v>1</v>
      </c>
      <c r="F46" s="906"/>
      <c r="G46" s="916">
        <v>0.60684999999999989</v>
      </c>
      <c r="H46" s="182">
        <f>IF(G46="","",G46-G46*COMPASS!$U$11)</f>
        <v>0.60684999999999989</v>
      </c>
      <c r="J46" s="153"/>
    </row>
    <row r="47" spans="1:10" ht="14.1" customHeight="1">
      <c r="A47" s="902" t="s">
        <v>3340</v>
      </c>
      <c r="B47" s="903" t="s">
        <v>216</v>
      </c>
      <c r="C47" s="904"/>
      <c r="D47" s="904" t="s">
        <v>15844</v>
      </c>
      <c r="E47" s="905">
        <v>1</v>
      </c>
      <c r="F47" s="906"/>
      <c r="G47" s="916">
        <v>1.3680999999999999</v>
      </c>
      <c r="H47" s="182">
        <f>IF(G47="","",G47-G47*COMPASS!$U$11)</f>
        <v>1.3680999999999999</v>
      </c>
      <c r="J47" s="153"/>
    </row>
    <row r="48" spans="1:10" ht="14.1" customHeight="1">
      <c r="A48" s="1291" t="s">
        <v>8739</v>
      </c>
      <c r="B48" s="903" t="s">
        <v>216</v>
      </c>
      <c r="C48" s="904"/>
      <c r="D48" s="904" t="s">
        <v>15845</v>
      </c>
      <c r="E48" s="907">
        <v>1</v>
      </c>
      <c r="F48" s="900"/>
      <c r="G48" s="901">
        <v>1.9567999999999997</v>
      </c>
      <c r="H48" s="182">
        <f>IF(G48="","",G48-G48*COMPASS!$U$11)</f>
        <v>1.9567999999999997</v>
      </c>
      <c r="J48" s="153"/>
    </row>
    <row r="49" spans="1:10" ht="14.1" customHeight="1">
      <c r="A49" s="902" t="s">
        <v>15069</v>
      </c>
      <c r="B49" s="903" t="s">
        <v>467</v>
      </c>
      <c r="C49" s="904"/>
      <c r="D49" s="904" t="s">
        <v>15846</v>
      </c>
      <c r="E49" s="907">
        <v>1</v>
      </c>
      <c r="F49" s="917" t="s">
        <v>445</v>
      </c>
      <c r="G49" s="901">
        <v>1.9567999999999997</v>
      </c>
      <c r="H49" s="182">
        <f>IF(G49="","",G49-G49*COMPASS!$U$11)</f>
        <v>1.9567999999999997</v>
      </c>
      <c r="J49" s="153"/>
    </row>
    <row r="50" spans="1:10" ht="14.1" customHeight="1">
      <c r="A50" s="902" t="s">
        <v>3330</v>
      </c>
      <c r="B50" s="903" t="s">
        <v>467</v>
      </c>
      <c r="C50" s="904"/>
      <c r="D50" s="904" t="s">
        <v>15847</v>
      </c>
      <c r="E50" s="905">
        <v>1</v>
      </c>
      <c r="F50" s="906"/>
      <c r="G50" s="916">
        <v>1.0432999999999999</v>
      </c>
      <c r="H50" s="182">
        <f>IF(G50="","",G50-G50*COMPASS!$U$11)</f>
        <v>1.0432999999999999</v>
      </c>
      <c r="J50" s="153"/>
    </row>
    <row r="51" spans="1:10" ht="14.1" customHeight="1">
      <c r="A51" s="902" t="s">
        <v>3334</v>
      </c>
      <c r="B51" s="903" t="s">
        <v>216</v>
      </c>
      <c r="C51" s="904"/>
      <c r="D51" s="904" t="s">
        <v>16639</v>
      </c>
      <c r="E51" s="905">
        <v>1</v>
      </c>
      <c r="F51" s="917"/>
      <c r="G51" s="916">
        <v>1.4492999999999998</v>
      </c>
      <c r="H51" s="182">
        <f>IF(G51="","",G51-G51*COMPASS!$U$11)</f>
        <v>1.4492999999999998</v>
      </c>
      <c r="J51" s="153"/>
    </row>
    <row r="52" spans="1:10" ht="14.1" customHeight="1">
      <c r="A52" s="902" t="s">
        <v>3337</v>
      </c>
      <c r="B52" s="903" t="s">
        <v>467</v>
      </c>
      <c r="C52" s="904"/>
      <c r="D52" s="904" t="s">
        <v>16640</v>
      </c>
      <c r="E52" s="905">
        <v>1</v>
      </c>
      <c r="F52" s="906"/>
      <c r="G52" s="916">
        <v>0.72864999999999991</v>
      </c>
      <c r="H52" s="182">
        <f>IF(G52="","",G52-G52*COMPASS!$U$11)</f>
        <v>0.72864999999999991</v>
      </c>
      <c r="J52" s="153"/>
    </row>
    <row r="53" spans="1:10" ht="14.1" customHeight="1">
      <c r="A53" s="902" t="s">
        <v>3341</v>
      </c>
      <c r="B53" s="903" t="s">
        <v>467</v>
      </c>
      <c r="C53" s="904"/>
      <c r="D53" s="904" t="s">
        <v>15848</v>
      </c>
      <c r="E53" s="905">
        <v>1</v>
      </c>
      <c r="F53" s="906"/>
      <c r="G53" s="916">
        <v>1.835</v>
      </c>
      <c r="H53" s="182">
        <f>IF(G53="","",G53-G53*COMPASS!$U$11)</f>
        <v>1.835</v>
      </c>
      <c r="J53" s="153"/>
    </row>
    <row r="54" spans="1:10" ht="14.1" customHeight="1">
      <c r="A54" s="1291" t="s">
        <v>8740</v>
      </c>
      <c r="B54" s="903" t="s">
        <v>216</v>
      </c>
      <c r="C54" s="904"/>
      <c r="D54" s="904" t="s">
        <v>15849</v>
      </c>
      <c r="E54" s="907">
        <v>1</v>
      </c>
      <c r="F54" s="900"/>
      <c r="G54" s="901">
        <v>2.9210499999999997</v>
      </c>
      <c r="H54" s="182">
        <f>IF(G54="","",G54-G54*COMPASS!$U$11)</f>
        <v>2.9210499999999997</v>
      </c>
      <c r="J54" s="153"/>
    </row>
    <row r="55" spans="1:10" ht="14.1" customHeight="1">
      <c r="A55" s="902" t="s">
        <v>15070</v>
      </c>
      <c r="B55" s="903" t="s">
        <v>467</v>
      </c>
      <c r="C55" s="904"/>
      <c r="D55" s="904" t="s">
        <v>15850</v>
      </c>
      <c r="E55" s="907">
        <v>1</v>
      </c>
      <c r="F55" s="917" t="s">
        <v>445</v>
      </c>
      <c r="G55" s="901">
        <v>2.9210499999999997</v>
      </c>
      <c r="H55" s="182">
        <f>IF(G55="","",G55-G55*COMPASS!$U$11)</f>
        <v>2.9210499999999997</v>
      </c>
      <c r="J55" s="153"/>
    </row>
    <row r="56" spans="1:10" ht="14.1" customHeight="1">
      <c r="A56" s="902" t="s">
        <v>3331</v>
      </c>
      <c r="B56" s="903" t="s">
        <v>467</v>
      </c>
      <c r="C56" s="904"/>
      <c r="D56" s="904" t="s">
        <v>15851</v>
      </c>
      <c r="E56" s="905">
        <v>1</v>
      </c>
      <c r="F56" s="906"/>
      <c r="G56" s="916">
        <v>1.64215</v>
      </c>
      <c r="H56" s="182">
        <f>IF(G56="","",G56-G56*COMPASS!$U$11)</f>
        <v>1.64215</v>
      </c>
      <c r="J56" s="153"/>
    </row>
    <row r="57" spans="1:10" ht="14.1" customHeight="1">
      <c r="A57" s="902" t="s">
        <v>3335</v>
      </c>
      <c r="B57" s="903" t="s">
        <v>216</v>
      </c>
      <c r="C57" s="904"/>
      <c r="D57" s="904" t="s">
        <v>16641</v>
      </c>
      <c r="E57" s="905">
        <v>1</v>
      </c>
      <c r="F57" s="917"/>
      <c r="G57" s="916">
        <v>2.5759499999999997</v>
      </c>
      <c r="H57" s="182">
        <f>IF(G57="","",G57-G57*COMPASS!$U$11)</f>
        <v>2.5759499999999997</v>
      </c>
      <c r="J57" s="153"/>
    </row>
    <row r="58" spans="1:10" ht="14.1" customHeight="1">
      <c r="A58" s="902" t="s">
        <v>3338</v>
      </c>
      <c r="B58" s="903" t="s">
        <v>467</v>
      </c>
      <c r="C58" s="904"/>
      <c r="D58" s="904" t="s">
        <v>16642</v>
      </c>
      <c r="E58" s="905">
        <v>1</v>
      </c>
      <c r="F58" s="906"/>
      <c r="G58" s="916">
        <v>1.1448</v>
      </c>
      <c r="H58" s="182">
        <f>IF(G58="","",G58-G58*COMPASS!$U$11)</f>
        <v>1.1448</v>
      </c>
      <c r="J58" s="153"/>
    </row>
    <row r="59" spans="1:10" ht="14.1" customHeight="1">
      <c r="A59" s="902" t="s">
        <v>3342</v>
      </c>
      <c r="B59" s="903" t="s">
        <v>216</v>
      </c>
      <c r="C59" s="904"/>
      <c r="D59" s="904" t="s">
        <v>15852</v>
      </c>
      <c r="E59" s="905">
        <v>1</v>
      </c>
      <c r="F59" s="906"/>
      <c r="G59" s="916">
        <v>3.4386999999999994</v>
      </c>
      <c r="H59" s="182">
        <f>IF(G59="","",G59-G59*COMPASS!$U$11)</f>
        <v>3.4386999999999994</v>
      </c>
      <c r="J59" s="153"/>
    </row>
    <row r="60" spans="1:10" ht="14.1" customHeight="1">
      <c r="A60" s="1291" t="s">
        <v>8741</v>
      </c>
      <c r="B60" s="903" t="s">
        <v>216</v>
      </c>
      <c r="C60" s="904"/>
      <c r="D60" s="904" t="s">
        <v>15853</v>
      </c>
      <c r="E60" s="907">
        <v>1</v>
      </c>
      <c r="F60" s="900"/>
      <c r="G60" s="901">
        <v>5.5498999999999992</v>
      </c>
      <c r="H60" s="182">
        <f>IF(G60="","",G60-G60*COMPASS!$U$11)</f>
        <v>5.5498999999999992</v>
      </c>
      <c r="J60" s="153"/>
    </row>
    <row r="61" spans="1:10" ht="14.1" customHeight="1">
      <c r="A61" s="902" t="s">
        <v>15071</v>
      </c>
      <c r="B61" s="903" t="s">
        <v>216</v>
      </c>
      <c r="C61" s="904"/>
      <c r="D61" s="904" t="s">
        <v>15854</v>
      </c>
      <c r="E61" s="907">
        <v>1</v>
      </c>
      <c r="F61" s="917" t="s">
        <v>445</v>
      </c>
      <c r="G61" s="901">
        <v>5.5498999999999992</v>
      </c>
      <c r="H61" s="182">
        <f>IF(G61="","",G61-G61*COMPASS!$U$11)</f>
        <v>5.5498999999999992</v>
      </c>
      <c r="J61" s="153"/>
    </row>
    <row r="62" spans="1:10" ht="14.1" customHeight="1">
      <c r="A62" s="941" t="s">
        <v>9928</v>
      </c>
      <c r="B62" s="942"/>
      <c r="C62" s="943"/>
      <c r="D62" s="944"/>
      <c r="E62" s="945"/>
      <c r="F62" s="946"/>
      <c r="G62" s="948"/>
      <c r="H62" s="948"/>
      <c r="J62" s="153"/>
    </row>
    <row r="63" spans="1:10" ht="14.1" customHeight="1">
      <c r="A63" s="902" t="s">
        <v>54</v>
      </c>
      <c r="B63" s="903" t="s">
        <v>467</v>
      </c>
      <c r="C63" s="904"/>
      <c r="D63" s="904" t="s">
        <v>15855</v>
      </c>
      <c r="E63" s="905">
        <v>1</v>
      </c>
      <c r="F63" s="917"/>
      <c r="G63" s="916">
        <v>0.96209999999999984</v>
      </c>
      <c r="H63" s="182">
        <f>IF(G63="","",G63-G63*COMPASS!$U$11)</f>
        <v>0.96209999999999984</v>
      </c>
      <c r="J63" s="153"/>
    </row>
    <row r="64" spans="1:10" ht="14.1" customHeight="1">
      <c r="A64" s="902" t="s">
        <v>56</v>
      </c>
      <c r="B64" s="903" t="s">
        <v>216</v>
      </c>
      <c r="C64" s="904"/>
      <c r="D64" s="904" t="s">
        <v>16643</v>
      </c>
      <c r="E64" s="905">
        <v>1</v>
      </c>
      <c r="F64" s="917"/>
      <c r="G64" s="916">
        <v>1.11435</v>
      </c>
      <c r="H64" s="182">
        <f>IF(G64="","",G64-G64*COMPASS!$U$11)</f>
        <v>1.11435</v>
      </c>
      <c r="J64" s="153"/>
    </row>
    <row r="65" spans="1:10" ht="14.1" customHeight="1">
      <c r="A65" s="902" t="s">
        <v>57</v>
      </c>
      <c r="B65" s="903" t="s">
        <v>467</v>
      </c>
      <c r="C65" s="904"/>
      <c r="D65" s="904" t="s">
        <v>15856</v>
      </c>
      <c r="E65" s="905">
        <v>1</v>
      </c>
      <c r="F65" s="906"/>
      <c r="G65" s="916">
        <v>0.93164999999999998</v>
      </c>
      <c r="H65" s="182">
        <f>IF(G65="","",G65-G65*COMPASS!$U$11)</f>
        <v>0.93164999999999998</v>
      </c>
      <c r="J65" s="153"/>
    </row>
    <row r="66" spans="1:10" ht="14.1" customHeight="1">
      <c r="A66" s="902" t="s">
        <v>55</v>
      </c>
      <c r="B66" s="903" t="s">
        <v>467</v>
      </c>
      <c r="C66" s="904"/>
      <c r="D66" s="904" t="s">
        <v>15857</v>
      </c>
      <c r="E66" s="905">
        <v>1</v>
      </c>
      <c r="F66" s="906"/>
      <c r="G66" s="916">
        <v>1.2463</v>
      </c>
      <c r="H66" s="182">
        <f>IF(G66="","",G66-G66*COMPASS!$U$11)</f>
        <v>1.2463</v>
      </c>
      <c r="J66" s="153"/>
    </row>
    <row r="67" spans="1:10" ht="14.1" customHeight="1">
      <c r="A67" s="902" t="s">
        <v>8742</v>
      </c>
      <c r="B67" s="903" t="s">
        <v>467</v>
      </c>
      <c r="C67" s="904"/>
      <c r="D67" s="904" t="s">
        <v>15858</v>
      </c>
      <c r="E67" s="907">
        <v>1</v>
      </c>
      <c r="F67" s="900"/>
      <c r="G67" s="901">
        <v>1.5508</v>
      </c>
      <c r="H67" s="182">
        <f>IF(G67="","",G67-G67*COMPASS!$U$11)</f>
        <v>1.5508</v>
      </c>
      <c r="J67" s="153"/>
    </row>
    <row r="68" spans="1:10" ht="14.1" customHeight="1">
      <c r="A68" s="902" t="s">
        <v>58</v>
      </c>
      <c r="B68" s="903" t="s">
        <v>216</v>
      </c>
      <c r="C68" s="904"/>
      <c r="D68" s="904" t="s">
        <v>15859</v>
      </c>
      <c r="E68" s="905">
        <v>1</v>
      </c>
      <c r="F68" s="906"/>
      <c r="G68" s="916">
        <v>1.0635999999999999</v>
      </c>
      <c r="H68" s="182">
        <f>IF(G68="","",G68-G68*COMPASS!$U$11)</f>
        <v>1.0635999999999999</v>
      </c>
      <c r="J68" s="153"/>
    </row>
    <row r="69" spans="1:10" ht="14.1" customHeight="1">
      <c r="A69" s="902" t="s">
        <v>60</v>
      </c>
      <c r="B69" s="903" t="s">
        <v>216</v>
      </c>
      <c r="C69" s="904"/>
      <c r="D69" s="904" t="s">
        <v>15860</v>
      </c>
      <c r="E69" s="905">
        <v>1</v>
      </c>
      <c r="F69" s="917"/>
      <c r="G69" s="916">
        <v>1.2970499999999998</v>
      </c>
      <c r="H69" s="182">
        <f>IF(G69="","",G69-G69*COMPASS!$U$11)</f>
        <v>1.2970499999999998</v>
      </c>
      <c r="J69" s="153"/>
    </row>
    <row r="70" spans="1:10" ht="14.1" customHeight="1">
      <c r="A70" s="902" t="s">
        <v>61</v>
      </c>
      <c r="B70" s="903" t="s">
        <v>216</v>
      </c>
      <c r="C70" s="904"/>
      <c r="D70" s="904" t="s">
        <v>15861</v>
      </c>
      <c r="E70" s="905">
        <v>1</v>
      </c>
      <c r="F70" s="906"/>
      <c r="G70" s="916">
        <v>0.98239999999999983</v>
      </c>
      <c r="H70" s="182">
        <f>IF(G70="","",G70-G70*COMPASS!$U$11)</f>
        <v>0.98239999999999983</v>
      </c>
      <c r="J70" s="153"/>
    </row>
    <row r="71" spans="1:10" ht="14.1" customHeight="1">
      <c r="A71" s="902" t="s">
        <v>59</v>
      </c>
      <c r="B71" s="903" t="s">
        <v>216</v>
      </c>
      <c r="C71" s="904"/>
      <c r="D71" s="904" t="s">
        <v>15862</v>
      </c>
      <c r="E71" s="905">
        <v>1</v>
      </c>
      <c r="F71" s="906"/>
      <c r="G71" s="916">
        <v>1.5101999999999998</v>
      </c>
      <c r="H71" s="182">
        <f>IF(G71="","",G71-G71*COMPASS!$U$11)</f>
        <v>1.5101999999999998</v>
      </c>
      <c r="J71" s="153"/>
    </row>
    <row r="72" spans="1:10" ht="14.1" customHeight="1">
      <c r="A72" s="902" t="s">
        <v>62</v>
      </c>
      <c r="B72" s="903" t="s">
        <v>467</v>
      </c>
      <c r="C72" s="904"/>
      <c r="D72" s="904" t="s">
        <v>15863</v>
      </c>
      <c r="E72" s="905">
        <v>1</v>
      </c>
      <c r="F72" s="906"/>
      <c r="G72" s="916">
        <v>1.1650999999999998</v>
      </c>
      <c r="H72" s="182">
        <f>IF(G72="","",G72-G72*COMPASS!$U$11)</f>
        <v>1.1650999999999998</v>
      </c>
      <c r="J72" s="153"/>
    </row>
    <row r="73" spans="1:10" ht="14.1" customHeight="1">
      <c r="A73" s="902" t="s">
        <v>64</v>
      </c>
      <c r="B73" s="903" t="s">
        <v>216</v>
      </c>
      <c r="C73" s="904"/>
      <c r="D73" s="904" t="s">
        <v>16644</v>
      </c>
      <c r="E73" s="905">
        <v>1</v>
      </c>
      <c r="F73" s="917"/>
      <c r="G73" s="916">
        <v>1.4695999999999998</v>
      </c>
      <c r="H73" s="182">
        <f>IF(G73="","",G73-G73*COMPASS!$U$11)</f>
        <v>1.4695999999999998</v>
      </c>
      <c r="J73" s="153"/>
    </row>
    <row r="74" spans="1:10" ht="14.1" customHeight="1">
      <c r="A74" s="902" t="s">
        <v>65</v>
      </c>
      <c r="B74" s="903" t="s">
        <v>467</v>
      </c>
      <c r="C74" s="904"/>
      <c r="D74" s="904" t="s">
        <v>15864</v>
      </c>
      <c r="E74" s="905">
        <v>1</v>
      </c>
      <c r="F74" s="906"/>
      <c r="G74" s="916">
        <v>1.0432999999999999</v>
      </c>
      <c r="H74" s="182">
        <f>IF(G74="","",G74-G74*COMPASS!$U$11)</f>
        <v>1.0432999999999999</v>
      </c>
      <c r="J74" s="153"/>
    </row>
    <row r="75" spans="1:10" ht="14.1" customHeight="1">
      <c r="A75" s="902" t="s">
        <v>63</v>
      </c>
      <c r="B75" s="903" t="s">
        <v>467</v>
      </c>
      <c r="C75" s="904"/>
      <c r="D75" s="904" t="s">
        <v>15865</v>
      </c>
      <c r="E75" s="905">
        <v>1</v>
      </c>
      <c r="F75" s="906"/>
      <c r="G75" s="916">
        <v>1.7639499999999999</v>
      </c>
      <c r="H75" s="182">
        <f>IF(G75="","",G75-G75*COMPASS!$U$11)</f>
        <v>1.7639499999999999</v>
      </c>
      <c r="J75" s="153"/>
    </row>
    <row r="76" spans="1:10" ht="14.1" customHeight="1">
      <c r="A76" s="902" t="s">
        <v>8743</v>
      </c>
      <c r="B76" s="903" t="s">
        <v>216</v>
      </c>
      <c r="C76" s="904"/>
      <c r="D76" s="904" t="s">
        <v>15866</v>
      </c>
      <c r="E76" s="907">
        <v>1</v>
      </c>
      <c r="F76" s="900"/>
      <c r="G76" s="901">
        <v>2.4541499999999998</v>
      </c>
      <c r="H76" s="182">
        <f>IF(G76="","",G76-G76*COMPASS!$U$11)</f>
        <v>2.4541499999999998</v>
      </c>
      <c r="J76" s="153"/>
    </row>
    <row r="77" spans="1:10" ht="14.1" customHeight="1">
      <c r="A77" s="902" t="s">
        <v>66</v>
      </c>
      <c r="B77" s="903" t="s">
        <v>467</v>
      </c>
      <c r="C77" s="904"/>
      <c r="D77" s="904" t="s">
        <v>15867</v>
      </c>
      <c r="E77" s="905">
        <v>1</v>
      </c>
      <c r="F77" s="906"/>
      <c r="G77" s="916">
        <v>1.4289999999999998</v>
      </c>
      <c r="H77" s="182">
        <f>IF(G77="","",G77-G77*COMPASS!$U$11)</f>
        <v>1.4289999999999998</v>
      </c>
      <c r="J77" s="153"/>
    </row>
    <row r="78" spans="1:10" ht="14.1" customHeight="1">
      <c r="A78" s="902" t="s">
        <v>68</v>
      </c>
      <c r="B78" s="903" t="s">
        <v>216</v>
      </c>
      <c r="C78" s="904"/>
      <c r="D78" s="904" t="s">
        <v>16645</v>
      </c>
      <c r="E78" s="905">
        <v>1</v>
      </c>
      <c r="F78" s="917"/>
      <c r="G78" s="916">
        <v>1.835</v>
      </c>
      <c r="H78" s="182">
        <f>IF(G78="","",G78-G78*COMPASS!$U$11)</f>
        <v>1.835</v>
      </c>
      <c r="J78" s="153"/>
    </row>
    <row r="79" spans="1:10" ht="14.1" customHeight="1">
      <c r="A79" s="902" t="s">
        <v>69</v>
      </c>
      <c r="B79" s="903" t="s">
        <v>467</v>
      </c>
      <c r="C79" s="904"/>
      <c r="D79" s="904" t="s">
        <v>15868</v>
      </c>
      <c r="E79" s="905">
        <v>1</v>
      </c>
      <c r="F79" s="906"/>
      <c r="G79" s="916">
        <v>1.1549499999999997</v>
      </c>
      <c r="H79" s="182">
        <f>IF(G79="","",G79-G79*COMPASS!$U$11)</f>
        <v>1.1549499999999997</v>
      </c>
      <c r="J79" s="153"/>
    </row>
    <row r="80" spans="1:10" ht="14.1" customHeight="1">
      <c r="A80" s="902" t="s">
        <v>67</v>
      </c>
      <c r="B80" s="903" t="s">
        <v>467</v>
      </c>
      <c r="C80" s="904"/>
      <c r="D80" s="904" t="s">
        <v>15869</v>
      </c>
      <c r="E80" s="905">
        <v>1</v>
      </c>
      <c r="F80" s="906"/>
      <c r="G80" s="916">
        <v>2.2714499999999997</v>
      </c>
      <c r="H80" s="182">
        <f>IF(G80="","",G80-G80*COMPASS!$U$11)</f>
        <v>2.2714499999999997</v>
      </c>
      <c r="J80" s="153"/>
    </row>
    <row r="81" spans="1:10" ht="14.1" customHeight="1">
      <c r="A81" s="902" t="s">
        <v>8744</v>
      </c>
      <c r="B81" s="903" t="s">
        <v>467</v>
      </c>
      <c r="C81" s="904"/>
      <c r="D81" s="904" t="s">
        <v>15870</v>
      </c>
      <c r="E81" s="907">
        <v>1</v>
      </c>
      <c r="F81" s="900"/>
      <c r="G81" s="901">
        <v>3.3574999999999995</v>
      </c>
      <c r="H81" s="182">
        <f>IF(G81="","",G81-G81*COMPASS!$U$11)</f>
        <v>3.3574999999999995</v>
      </c>
      <c r="J81" s="153"/>
    </row>
    <row r="82" spans="1:10" ht="14.1" customHeight="1">
      <c r="A82" s="902" t="s">
        <v>70</v>
      </c>
      <c r="B82" s="903" t="s">
        <v>467</v>
      </c>
      <c r="C82" s="904"/>
      <c r="D82" s="904" t="s">
        <v>15871</v>
      </c>
      <c r="E82" s="905">
        <v>1</v>
      </c>
      <c r="F82" s="906"/>
      <c r="G82" s="916">
        <v>2.1902499999999998</v>
      </c>
      <c r="H82" s="182">
        <f>IF(G82="","",G82-G82*COMPASS!$U$11)</f>
        <v>2.1902499999999998</v>
      </c>
      <c r="J82" s="153"/>
    </row>
    <row r="83" spans="1:10" ht="14.1" customHeight="1">
      <c r="A83" s="902" t="s">
        <v>72</v>
      </c>
      <c r="B83" s="903" t="s">
        <v>216</v>
      </c>
      <c r="C83" s="904"/>
      <c r="D83" s="904" t="s">
        <v>16646</v>
      </c>
      <c r="E83" s="905">
        <v>1</v>
      </c>
      <c r="F83" s="917"/>
      <c r="G83" s="916">
        <v>2.9311999999999996</v>
      </c>
      <c r="H83" s="182">
        <f>IF(G83="","",G83-G83*COMPASS!$U$11)</f>
        <v>2.9311999999999996</v>
      </c>
      <c r="J83" s="153"/>
    </row>
    <row r="84" spans="1:10" ht="14.1" customHeight="1">
      <c r="A84" s="902" t="s">
        <v>73</v>
      </c>
      <c r="B84" s="903" t="s">
        <v>467</v>
      </c>
      <c r="C84" s="904"/>
      <c r="D84" s="904" t="s">
        <v>15872</v>
      </c>
      <c r="E84" s="905">
        <v>1</v>
      </c>
      <c r="F84" s="906"/>
      <c r="G84" s="916">
        <v>1.5913999999999999</v>
      </c>
      <c r="H84" s="182">
        <f>IF(G84="","",G84-G84*COMPASS!$U$11)</f>
        <v>1.5913999999999999</v>
      </c>
      <c r="J84" s="153"/>
    </row>
    <row r="85" spans="1:10" ht="14.1" customHeight="1">
      <c r="A85" s="902" t="s">
        <v>71</v>
      </c>
      <c r="B85" s="903" t="s">
        <v>467</v>
      </c>
      <c r="C85" s="904"/>
      <c r="D85" s="904" t="s">
        <v>15873</v>
      </c>
      <c r="E85" s="905">
        <v>1</v>
      </c>
      <c r="F85" s="906"/>
      <c r="G85" s="916">
        <v>3.8954499999999999</v>
      </c>
      <c r="H85" s="182">
        <f>IF(G85="","",G85-G85*COMPASS!$U$11)</f>
        <v>3.8954499999999999</v>
      </c>
      <c r="J85" s="153"/>
    </row>
    <row r="86" spans="1:10" ht="14.1" customHeight="1">
      <c r="A86" s="902" t="s">
        <v>8745</v>
      </c>
      <c r="B86" s="903" t="s">
        <v>216</v>
      </c>
      <c r="C86" s="904"/>
      <c r="D86" s="904" t="s">
        <v>15874</v>
      </c>
      <c r="E86" s="907">
        <v>1</v>
      </c>
      <c r="F86" s="900"/>
      <c r="G86" s="901">
        <v>6.04725</v>
      </c>
      <c r="H86" s="182">
        <f>IF(G86="","",G86-G86*COMPASS!$U$11)</f>
        <v>6.04725</v>
      </c>
      <c r="J86" s="153"/>
    </row>
    <row r="87" spans="1:10" ht="14.1" customHeight="1">
      <c r="A87" s="941" t="s">
        <v>7107</v>
      </c>
      <c r="B87" s="942"/>
      <c r="C87" s="943"/>
      <c r="D87" s="944"/>
      <c r="E87" s="945"/>
      <c r="F87" s="946"/>
      <c r="G87" s="948"/>
      <c r="H87" s="948"/>
      <c r="J87" s="153"/>
    </row>
    <row r="88" spans="1:10" ht="14.1" customHeight="1">
      <c r="A88" s="902" t="s">
        <v>7108</v>
      </c>
      <c r="B88" s="903" t="s">
        <v>467</v>
      </c>
      <c r="C88" s="904"/>
      <c r="D88" s="904" t="s">
        <v>16647</v>
      </c>
      <c r="E88" s="905">
        <v>1</v>
      </c>
      <c r="F88" s="917"/>
      <c r="G88" s="916">
        <v>0.99254999999999993</v>
      </c>
      <c r="H88" s="182">
        <f>IF(G88="","",G88-G88*COMPASS!$U$11)</f>
        <v>0.99254999999999993</v>
      </c>
      <c r="J88" s="153"/>
    </row>
    <row r="89" spans="1:10" ht="14.1" customHeight="1">
      <c r="A89" s="902" t="s">
        <v>7109</v>
      </c>
      <c r="B89" s="903" t="s">
        <v>467</v>
      </c>
      <c r="C89" s="904"/>
      <c r="D89" s="904" t="s">
        <v>16648</v>
      </c>
      <c r="E89" s="905">
        <v>1</v>
      </c>
      <c r="F89" s="917"/>
      <c r="G89" s="916">
        <v>1.2056999999999998</v>
      </c>
      <c r="H89" s="182">
        <f>IF(G89="","",G89-G89*COMPASS!$U$11)</f>
        <v>1.2056999999999998</v>
      </c>
      <c r="J89" s="153"/>
    </row>
    <row r="90" spans="1:10" ht="14.1" customHeight="1">
      <c r="A90" s="902" t="s">
        <v>7110</v>
      </c>
      <c r="B90" s="903" t="s">
        <v>467</v>
      </c>
      <c r="C90" s="904"/>
      <c r="D90" s="904" t="s">
        <v>16649</v>
      </c>
      <c r="E90" s="905">
        <v>1</v>
      </c>
      <c r="F90" s="917"/>
      <c r="G90" s="916">
        <v>1.9872499999999997</v>
      </c>
      <c r="H90" s="182">
        <f>IF(G90="","",G90-G90*COMPASS!$U$11)</f>
        <v>1.9872499999999997</v>
      </c>
      <c r="J90" s="153"/>
    </row>
    <row r="91" spans="1:10" ht="14.1" customHeight="1">
      <c r="A91" s="902" t="s">
        <v>7111</v>
      </c>
      <c r="B91" s="903" t="s">
        <v>467</v>
      </c>
      <c r="C91" s="904"/>
      <c r="D91" s="904" t="s">
        <v>16650</v>
      </c>
      <c r="E91" s="905">
        <v>1</v>
      </c>
      <c r="F91" s="917"/>
      <c r="G91" s="916">
        <v>0.82</v>
      </c>
      <c r="H91" s="182">
        <f>IF(G91="","",G91-G91*COMPASS!$U$11)</f>
        <v>0.82</v>
      </c>
      <c r="J91" s="153"/>
    </row>
    <row r="92" spans="1:10" ht="14.1" customHeight="1">
      <c r="A92" s="902" t="s">
        <v>7112</v>
      </c>
      <c r="B92" s="903" t="s">
        <v>467</v>
      </c>
      <c r="C92" s="904"/>
      <c r="D92" s="904" t="s">
        <v>16651</v>
      </c>
      <c r="E92" s="905">
        <v>1</v>
      </c>
      <c r="F92" s="917"/>
      <c r="G92" s="916">
        <v>0.92149999999999999</v>
      </c>
      <c r="H92" s="182">
        <f>IF(G92="","",G92-G92*COMPASS!$U$11)</f>
        <v>0.92149999999999999</v>
      </c>
      <c r="J92" s="153"/>
    </row>
    <row r="93" spans="1:10" ht="14.1" customHeight="1">
      <c r="A93" s="902" t="s">
        <v>7113</v>
      </c>
      <c r="B93" s="903" t="s">
        <v>467</v>
      </c>
      <c r="C93" s="904"/>
      <c r="D93" s="904" t="s">
        <v>16652</v>
      </c>
      <c r="E93" s="905">
        <v>1</v>
      </c>
      <c r="F93" s="917"/>
      <c r="G93" s="916">
        <v>1.2868999999999999</v>
      </c>
      <c r="H93" s="182">
        <f>IF(G93="","",G93-G93*COMPASS!$U$11)</f>
        <v>1.2868999999999999</v>
      </c>
      <c r="J93" s="153"/>
    </row>
    <row r="94" spans="1:10" ht="14.1" customHeight="1">
      <c r="A94" s="1291" t="s">
        <v>7639</v>
      </c>
      <c r="B94" s="903" t="s">
        <v>216</v>
      </c>
      <c r="C94" s="904"/>
      <c r="D94" s="904" t="s">
        <v>16653</v>
      </c>
      <c r="E94" s="905">
        <v>1</v>
      </c>
      <c r="F94" s="917"/>
      <c r="G94" s="916">
        <v>2.1699499999999996</v>
      </c>
      <c r="H94" s="182">
        <f>IF(G94="","",G94-G94*COMPASS!$U$11)</f>
        <v>2.1699499999999996</v>
      </c>
      <c r="J94" s="153"/>
    </row>
    <row r="95" spans="1:10" ht="14.1" customHeight="1">
      <c r="A95" s="1291" t="s">
        <v>7114</v>
      </c>
      <c r="B95" s="903" t="s">
        <v>216</v>
      </c>
      <c r="C95" s="904"/>
      <c r="D95" s="904" t="s">
        <v>16654</v>
      </c>
      <c r="E95" s="905">
        <v>1</v>
      </c>
      <c r="F95" s="917"/>
      <c r="G95" s="916">
        <v>3.0225499999999998</v>
      </c>
      <c r="H95" s="182">
        <f>IF(G95="","",G95-G95*COMPASS!$U$11)</f>
        <v>3.0225499999999998</v>
      </c>
      <c r="J95" s="153"/>
    </row>
    <row r="96" spans="1:10" ht="14.1" customHeight="1">
      <c r="A96" s="1291" t="s">
        <v>7640</v>
      </c>
      <c r="B96" s="903" t="s">
        <v>216</v>
      </c>
      <c r="C96" s="904"/>
      <c r="D96" s="904" t="s">
        <v>16655</v>
      </c>
      <c r="E96" s="905">
        <v>1</v>
      </c>
      <c r="F96" s="917"/>
      <c r="G96" s="916">
        <v>5.5092999999999996</v>
      </c>
      <c r="H96" s="182">
        <f>IF(G96="","",G96-G96*COMPASS!$U$11)</f>
        <v>5.5092999999999996</v>
      </c>
      <c r="J96" s="153"/>
    </row>
    <row r="97" spans="1:10" ht="14.1" customHeight="1">
      <c r="A97" s="902" t="s">
        <v>15072</v>
      </c>
      <c r="B97" s="903" t="s">
        <v>467</v>
      </c>
      <c r="C97" s="904"/>
      <c r="D97" s="904" t="s">
        <v>16656</v>
      </c>
      <c r="E97" s="905">
        <v>1</v>
      </c>
      <c r="F97" s="917"/>
      <c r="G97" s="916">
        <v>2.1699499999999996</v>
      </c>
      <c r="H97" s="182">
        <f>IF(G97="","",G97-G97*COMPASS!$U$11)</f>
        <v>2.1699499999999996</v>
      </c>
      <c r="J97" s="153"/>
    </row>
    <row r="98" spans="1:10" ht="14.1" customHeight="1">
      <c r="A98" s="902" t="s">
        <v>15073</v>
      </c>
      <c r="B98" s="903" t="s">
        <v>467</v>
      </c>
      <c r="C98" s="904"/>
      <c r="D98" s="904" t="s">
        <v>16657</v>
      </c>
      <c r="E98" s="905">
        <v>1</v>
      </c>
      <c r="F98" s="917"/>
      <c r="G98" s="916">
        <v>3.0225499999999998</v>
      </c>
      <c r="H98" s="182">
        <f>IF(G98="","",G98-G98*COMPASS!$U$11)</f>
        <v>3.0225499999999998</v>
      </c>
      <c r="J98" s="153"/>
    </row>
    <row r="99" spans="1:10" ht="14.1" customHeight="1">
      <c r="A99" s="902" t="s">
        <v>15074</v>
      </c>
      <c r="B99" s="903" t="s">
        <v>467</v>
      </c>
      <c r="C99" s="904"/>
      <c r="D99" s="904" t="s">
        <v>16658</v>
      </c>
      <c r="E99" s="905">
        <v>1</v>
      </c>
      <c r="F99" s="917"/>
      <c r="G99" s="916">
        <v>5.5092999999999996</v>
      </c>
      <c r="H99" s="182">
        <f>IF(G99="","",G99-G99*COMPASS!$U$11)</f>
        <v>5.5092999999999996</v>
      </c>
      <c r="J99" s="153"/>
    </row>
    <row r="100" spans="1:10" ht="14.1" customHeight="1">
      <c r="A100" s="1542" t="s">
        <v>14890</v>
      </c>
      <c r="B100" s="949"/>
      <c r="C100" s="943"/>
      <c r="D100" s="944"/>
      <c r="E100" s="945"/>
      <c r="F100" s="946"/>
      <c r="G100" s="950"/>
      <c r="H100" s="950"/>
      <c r="J100" s="153"/>
    </row>
    <row r="101" spans="1:10" ht="14.1" customHeight="1">
      <c r="A101" s="941" t="s">
        <v>4519</v>
      </c>
      <c r="B101" s="949"/>
      <c r="C101" s="943"/>
      <c r="D101" s="944"/>
      <c r="E101" s="945"/>
      <c r="F101" s="946"/>
      <c r="G101" s="950"/>
      <c r="H101" s="950"/>
      <c r="J101" s="153"/>
    </row>
    <row r="102" spans="1:10" ht="14.1" customHeight="1">
      <c r="A102" s="902" t="s">
        <v>2081</v>
      </c>
      <c r="B102" s="903" t="s">
        <v>216</v>
      </c>
      <c r="C102" s="904"/>
      <c r="D102" s="904" t="s">
        <v>2082</v>
      </c>
      <c r="E102" s="905">
        <v>1</v>
      </c>
      <c r="F102" s="906"/>
      <c r="G102" s="916" t="s">
        <v>10484</v>
      </c>
      <c r="H102" s="182" t="e">
        <f>IF(G102="","",G102-G102*COMPASS!$U$11)</f>
        <v>#VALUE!</v>
      </c>
      <c r="J102" s="153"/>
    </row>
    <row r="103" spans="1:10" ht="14.1" customHeight="1">
      <c r="A103" s="902" t="s">
        <v>2083</v>
      </c>
      <c r="B103" s="903" t="s">
        <v>216</v>
      </c>
      <c r="C103" s="904"/>
      <c r="D103" s="904" t="s">
        <v>2084</v>
      </c>
      <c r="E103" s="905">
        <v>1</v>
      </c>
      <c r="F103" s="906"/>
      <c r="G103" s="916" t="s">
        <v>10484</v>
      </c>
      <c r="H103" s="182" t="e">
        <f>IF(G103="","",G103-G103*COMPASS!$U$11)</f>
        <v>#VALUE!</v>
      </c>
      <c r="J103" s="153"/>
    </row>
    <row r="104" spans="1:10" ht="14.1" customHeight="1">
      <c r="A104" s="902" t="s">
        <v>2085</v>
      </c>
      <c r="B104" s="903" t="s">
        <v>216</v>
      </c>
      <c r="C104" s="904"/>
      <c r="D104" s="904" t="s">
        <v>2086</v>
      </c>
      <c r="E104" s="905">
        <v>1</v>
      </c>
      <c r="F104" s="906"/>
      <c r="G104" s="916" t="s">
        <v>10484</v>
      </c>
      <c r="H104" s="182" t="e">
        <f>IF(G104="","",G104-G104*COMPASS!$U$11)</f>
        <v>#VALUE!</v>
      </c>
      <c r="J104" s="153"/>
    </row>
    <row r="105" spans="1:10" ht="14.1" customHeight="1">
      <c r="A105" s="902" t="s">
        <v>2087</v>
      </c>
      <c r="B105" s="903" t="s">
        <v>216</v>
      </c>
      <c r="C105" s="904"/>
      <c r="D105" s="904" t="s">
        <v>2088</v>
      </c>
      <c r="E105" s="905">
        <v>1</v>
      </c>
      <c r="F105" s="906"/>
      <c r="G105" s="916" t="s">
        <v>10484</v>
      </c>
      <c r="H105" s="182" t="e">
        <f>IF(G105="","",G105-G105*COMPASS!$U$11)</f>
        <v>#VALUE!</v>
      </c>
      <c r="J105" s="153"/>
    </row>
    <row r="106" spans="1:10" ht="14.1" customHeight="1">
      <c r="A106" s="902" t="s">
        <v>2089</v>
      </c>
      <c r="B106" s="903" t="s">
        <v>216</v>
      </c>
      <c r="C106" s="904"/>
      <c r="D106" s="904" t="s">
        <v>2090</v>
      </c>
      <c r="E106" s="905">
        <v>1</v>
      </c>
      <c r="F106" s="906"/>
      <c r="G106" s="916" t="s">
        <v>10484</v>
      </c>
      <c r="H106" s="182" t="e">
        <f>IF(G106="","",G106-G106*COMPASS!$U$11)</f>
        <v>#VALUE!</v>
      </c>
      <c r="J106" s="153"/>
    </row>
    <row r="107" spans="1:10" ht="14.1" customHeight="1">
      <c r="A107" s="902" t="s">
        <v>2091</v>
      </c>
      <c r="B107" s="903" t="s">
        <v>216</v>
      </c>
      <c r="C107" s="904"/>
      <c r="D107" s="904" t="s">
        <v>2092</v>
      </c>
      <c r="E107" s="905">
        <v>1</v>
      </c>
      <c r="F107" s="906"/>
      <c r="G107" s="916" t="s">
        <v>10484</v>
      </c>
      <c r="H107" s="182" t="e">
        <f>IF(G107="","",G107-G107*COMPASS!$U$11)</f>
        <v>#VALUE!</v>
      </c>
      <c r="J107" s="153"/>
    </row>
    <row r="108" spans="1:10" ht="14.1" customHeight="1">
      <c r="A108" s="902" t="s">
        <v>2093</v>
      </c>
      <c r="B108" s="903" t="s">
        <v>216</v>
      </c>
      <c r="C108" s="904"/>
      <c r="D108" s="904" t="s">
        <v>2094</v>
      </c>
      <c r="E108" s="905">
        <v>1</v>
      </c>
      <c r="F108" s="906"/>
      <c r="G108" s="916" t="s">
        <v>10484</v>
      </c>
      <c r="H108" s="182" t="e">
        <f>IF(G108="","",G108-G108*COMPASS!$U$11)</f>
        <v>#VALUE!</v>
      </c>
      <c r="J108" s="153"/>
    </row>
    <row r="109" spans="1:10" ht="14.1" customHeight="1">
      <c r="A109" s="902" t="s">
        <v>2095</v>
      </c>
      <c r="B109" s="903" t="s">
        <v>216</v>
      </c>
      <c r="C109" s="904"/>
      <c r="D109" s="904" t="s">
        <v>2096</v>
      </c>
      <c r="E109" s="905">
        <v>1</v>
      </c>
      <c r="F109" s="906"/>
      <c r="G109" s="916" t="s">
        <v>10484</v>
      </c>
      <c r="H109" s="182" t="e">
        <f>IF(G109="","",G109-G109*COMPASS!$U$11)</f>
        <v>#VALUE!</v>
      </c>
      <c r="J109" s="153"/>
    </row>
    <row r="110" spans="1:10" ht="14.1" customHeight="1">
      <c r="A110" s="902" t="s">
        <v>2097</v>
      </c>
      <c r="B110" s="903" t="s">
        <v>216</v>
      </c>
      <c r="C110" s="904"/>
      <c r="D110" s="904" t="s">
        <v>2098</v>
      </c>
      <c r="E110" s="905">
        <v>1</v>
      </c>
      <c r="F110" s="906"/>
      <c r="G110" s="916" t="s">
        <v>10484</v>
      </c>
      <c r="H110" s="182" t="e">
        <f>IF(G110="","",G110-G110*COMPASS!$U$11)</f>
        <v>#VALUE!</v>
      </c>
      <c r="J110" s="153"/>
    </row>
    <row r="111" spans="1:10" ht="14.1" customHeight="1">
      <c r="A111" s="902" t="s">
        <v>2099</v>
      </c>
      <c r="B111" s="903" t="s">
        <v>216</v>
      </c>
      <c r="C111" s="904"/>
      <c r="D111" s="904" t="s">
        <v>2100</v>
      </c>
      <c r="E111" s="905">
        <v>1</v>
      </c>
      <c r="F111" s="906"/>
      <c r="G111" s="916" t="s">
        <v>10484</v>
      </c>
      <c r="H111" s="182" t="e">
        <f>IF(G111="","",G111-G111*COMPASS!$U$11)</f>
        <v>#VALUE!</v>
      </c>
      <c r="J111" s="153"/>
    </row>
    <row r="112" spans="1:10" ht="14.1" customHeight="1">
      <c r="A112" s="902" t="s">
        <v>2512</v>
      </c>
      <c r="B112" s="903" t="s">
        <v>216</v>
      </c>
      <c r="C112" s="904"/>
      <c r="D112" s="904" t="s">
        <v>2102</v>
      </c>
      <c r="E112" s="905">
        <v>1</v>
      </c>
      <c r="F112" s="906"/>
      <c r="G112" s="916" t="s">
        <v>10484</v>
      </c>
      <c r="H112" s="182" t="e">
        <f>IF(G112="","",G112-G112*COMPASS!$U$11)</f>
        <v>#VALUE!</v>
      </c>
      <c r="J112" s="153"/>
    </row>
    <row r="113" spans="1:10" ht="14.1" customHeight="1">
      <c r="A113" s="902" t="s">
        <v>2513</v>
      </c>
      <c r="B113" s="903" t="s">
        <v>216</v>
      </c>
      <c r="C113" s="904"/>
      <c r="D113" s="904" t="s">
        <v>2104</v>
      </c>
      <c r="E113" s="905">
        <v>1</v>
      </c>
      <c r="F113" s="906"/>
      <c r="G113" s="916" t="s">
        <v>10484</v>
      </c>
      <c r="H113" s="182" t="e">
        <f>IF(G113="","",G113-G113*COMPASS!$U$11)</f>
        <v>#VALUE!</v>
      </c>
      <c r="J113" s="153"/>
    </row>
    <row r="114" spans="1:10" ht="14.1" customHeight="1">
      <c r="A114" s="902" t="s">
        <v>2514</v>
      </c>
      <c r="B114" s="903" t="s">
        <v>216</v>
      </c>
      <c r="C114" s="904"/>
      <c r="D114" s="904" t="s">
        <v>2106</v>
      </c>
      <c r="E114" s="905">
        <v>1</v>
      </c>
      <c r="F114" s="906"/>
      <c r="G114" s="916" t="s">
        <v>10484</v>
      </c>
      <c r="H114" s="182" t="e">
        <f>IF(G114="","",G114-G114*COMPASS!$U$11)</f>
        <v>#VALUE!</v>
      </c>
      <c r="J114" s="153"/>
    </row>
    <row r="115" spans="1:10" ht="14.1" customHeight="1">
      <c r="A115" s="902" t="s">
        <v>2515</v>
      </c>
      <c r="B115" s="903" t="s">
        <v>216</v>
      </c>
      <c r="C115" s="904"/>
      <c r="D115" s="904" t="s">
        <v>2108</v>
      </c>
      <c r="E115" s="905">
        <v>1</v>
      </c>
      <c r="F115" s="906"/>
      <c r="G115" s="916" t="s">
        <v>10484</v>
      </c>
      <c r="H115" s="182" t="e">
        <f>IF(G115="","",G115-G115*COMPASS!$U$11)</f>
        <v>#VALUE!</v>
      </c>
      <c r="J115" s="153"/>
    </row>
    <row r="116" spans="1:10" ht="14.1" customHeight="1">
      <c r="A116" s="902" t="s">
        <v>2516</v>
      </c>
      <c r="B116" s="903" t="s">
        <v>216</v>
      </c>
      <c r="C116" s="904"/>
      <c r="D116" s="904" t="s">
        <v>2110</v>
      </c>
      <c r="E116" s="905">
        <v>1</v>
      </c>
      <c r="F116" s="906"/>
      <c r="G116" s="916" t="s">
        <v>10484</v>
      </c>
      <c r="H116" s="182" t="e">
        <f>IF(G116="","",G116-G116*COMPASS!$U$11)</f>
        <v>#VALUE!</v>
      </c>
      <c r="J116" s="153"/>
    </row>
    <row r="117" spans="1:10" ht="14.1" customHeight="1">
      <c r="A117" s="902" t="s">
        <v>2101</v>
      </c>
      <c r="B117" s="903" t="s">
        <v>216</v>
      </c>
      <c r="C117" s="904"/>
      <c r="D117" s="904" t="s">
        <v>2502</v>
      </c>
      <c r="E117" s="905">
        <v>1</v>
      </c>
      <c r="F117" s="906"/>
      <c r="G117" s="916" t="s">
        <v>10484</v>
      </c>
      <c r="H117" s="182" t="e">
        <f>IF(G117="","",G117-G117*COMPASS!$U$11)</f>
        <v>#VALUE!</v>
      </c>
      <c r="J117" s="153"/>
    </row>
    <row r="118" spans="1:10" ht="14.1" customHeight="1">
      <c r="A118" s="902" t="s">
        <v>2103</v>
      </c>
      <c r="B118" s="903" t="s">
        <v>216</v>
      </c>
      <c r="C118" s="904"/>
      <c r="D118" s="904" t="s">
        <v>2503</v>
      </c>
      <c r="E118" s="905">
        <v>1</v>
      </c>
      <c r="F118" s="906"/>
      <c r="G118" s="916" t="s">
        <v>10484</v>
      </c>
      <c r="H118" s="182" t="e">
        <f>IF(G118="","",G118-G118*COMPASS!$U$11)</f>
        <v>#VALUE!</v>
      </c>
      <c r="J118" s="153"/>
    </row>
    <row r="119" spans="1:10" ht="14.1" customHeight="1">
      <c r="A119" s="902" t="s">
        <v>2105</v>
      </c>
      <c r="B119" s="903" t="s">
        <v>216</v>
      </c>
      <c r="C119" s="904"/>
      <c r="D119" s="904" t="s">
        <v>2504</v>
      </c>
      <c r="E119" s="905">
        <v>1</v>
      </c>
      <c r="F119" s="906"/>
      <c r="G119" s="916" t="s">
        <v>10484</v>
      </c>
      <c r="H119" s="182" t="e">
        <f>IF(G119="","",G119-G119*COMPASS!$U$11)</f>
        <v>#VALUE!</v>
      </c>
      <c r="J119" s="153"/>
    </row>
    <row r="120" spans="1:10" ht="14.1" customHeight="1">
      <c r="A120" s="902" t="s">
        <v>2107</v>
      </c>
      <c r="B120" s="903" t="s">
        <v>216</v>
      </c>
      <c r="C120" s="904"/>
      <c r="D120" s="904" t="s">
        <v>2505</v>
      </c>
      <c r="E120" s="905">
        <v>1</v>
      </c>
      <c r="F120" s="906"/>
      <c r="G120" s="916" t="s">
        <v>10484</v>
      </c>
      <c r="H120" s="182" t="e">
        <f>IF(G120="","",G120-G120*COMPASS!$U$11)</f>
        <v>#VALUE!</v>
      </c>
      <c r="J120" s="153"/>
    </row>
    <row r="121" spans="1:10" ht="14.1" customHeight="1">
      <c r="A121" s="902" t="s">
        <v>2109</v>
      </c>
      <c r="B121" s="903" t="s">
        <v>216</v>
      </c>
      <c r="C121" s="904"/>
      <c r="D121" s="904" t="s">
        <v>2506</v>
      </c>
      <c r="E121" s="905">
        <v>1</v>
      </c>
      <c r="F121" s="906"/>
      <c r="G121" s="916" t="s">
        <v>10484</v>
      </c>
      <c r="H121" s="182" t="e">
        <f>IF(G121="","",G121-G121*COMPASS!$U$11)</f>
        <v>#VALUE!</v>
      </c>
      <c r="J121" s="153"/>
    </row>
    <row r="122" spans="1:10" ht="14.1" customHeight="1">
      <c r="A122" s="902" t="s">
        <v>2517</v>
      </c>
      <c r="B122" s="903" t="s">
        <v>216</v>
      </c>
      <c r="C122" s="904"/>
      <c r="D122" s="904" t="s">
        <v>2507</v>
      </c>
      <c r="E122" s="905">
        <v>1</v>
      </c>
      <c r="F122" s="906"/>
      <c r="G122" s="916" t="s">
        <v>10484</v>
      </c>
      <c r="H122" s="182" t="e">
        <f>IF(G122="","",G122-G122*COMPASS!$U$11)</f>
        <v>#VALUE!</v>
      </c>
      <c r="J122" s="153"/>
    </row>
    <row r="123" spans="1:10" ht="14.1" customHeight="1">
      <c r="A123" s="902" t="s">
        <v>2518</v>
      </c>
      <c r="B123" s="903" t="s">
        <v>216</v>
      </c>
      <c r="C123" s="904"/>
      <c r="D123" s="904" t="s">
        <v>2508</v>
      </c>
      <c r="E123" s="905">
        <v>1</v>
      </c>
      <c r="F123" s="906"/>
      <c r="G123" s="916" t="s">
        <v>10484</v>
      </c>
      <c r="H123" s="182" t="e">
        <f>IF(G123="","",G123-G123*COMPASS!$U$11)</f>
        <v>#VALUE!</v>
      </c>
      <c r="J123" s="153"/>
    </row>
    <row r="124" spans="1:10" ht="14.1" customHeight="1">
      <c r="A124" s="902" t="s">
        <v>2519</v>
      </c>
      <c r="B124" s="903" t="s">
        <v>216</v>
      </c>
      <c r="C124" s="904"/>
      <c r="D124" s="904" t="s">
        <v>2509</v>
      </c>
      <c r="E124" s="905">
        <v>1</v>
      </c>
      <c r="F124" s="906"/>
      <c r="G124" s="916" t="s">
        <v>10484</v>
      </c>
      <c r="H124" s="182" t="e">
        <f>IF(G124="","",G124-G124*COMPASS!$U$11)</f>
        <v>#VALUE!</v>
      </c>
      <c r="J124" s="153"/>
    </row>
    <row r="125" spans="1:10" ht="14.1" customHeight="1">
      <c r="A125" s="902" t="s">
        <v>2520</v>
      </c>
      <c r="B125" s="903" t="s">
        <v>216</v>
      </c>
      <c r="C125" s="904"/>
      <c r="D125" s="904" t="s">
        <v>2510</v>
      </c>
      <c r="E125" s="905">
        <v>1</v>
      </c>
      <c r="F125" s="906"/>
      <c r="G125" s="916" t="s">
        <v>10484</v>
      </c>
      <c r="H125" s="182" t="e">
        <f>IF(G125="","",G125-G125*COMPASS!$U$11)</f>
        <v>#VALUE!</v>
      </c>
      <c r="J125" s="153"/>
    </row>
    <row r="126" spans="1:10" ht="14.1" customHeight="1">
      <c r="A126" s="902" t="s">
        <v>2521</v>
      </c>
      <c r="B126" s="903" t="s">
        <v>216</v>
      </c>
      <c r="C126" s="904"/>
      <c r="D126" s="904" t="s">
        <v>2511</v>
      </c>
      <c r="E126" s="905">
        <v>1</v>
      </c>
      <c r="F126" s="906"/>
      <c r="G126" s="916" t="s">
        <v>10484</v>
      </c>
      <c r="H126" s="182" t="e">
        <f>IF(G126="","",G126-G126*COMPASS!$U$11)</f>
        <v>#VALUE!</v>
      </c>
      <c r="J126" s="153"/>
    </row>
    <row r="127" spans="1:10" ht="14.1" customHeight="1">
      <c r="A127" s="941" t="s">
        <v>4520</v>
      </c>
      <c r="B127" s="942"/>
      <c r="C127" s="943"/>
      <c r="D127" s="944"/>
      <c r="E127" s="945"/>
      <c r="F127" s="946"/>
      <c r="G127" s="950"/>
      <c r="H127" s="182" t="str">
        <f>IF(G127="","",G127-G127*COMPASS!$U$11)</f>
        <v/>
      </c>
      <c r="J127" s="153"/>
    </row>
    <row r="128" spans="1:10" ht="14.1" customHeight="1">
      <c r="A128" s="902" t="s">
        <v>2111</v>
      </c>
      <c r="B128" s="903" t="s">
        <v>216</v>
      </c>
      <c r="C128" s="904"/>
      <c r="D128" s="904" t="s">
        <v>2112</v>
      </c>
      <c r="E128" s="905">
        <v>1</v>
      </c>
      <c r="F128" s="906"/>
      <c r="G128" s="916" t="s">
        <v>10484</v>
      </c>
      <c r="H128" s="182" t="e">
        <f>IF(G128="","",G128-G128*COMPASS!$U$11)</f>
        <v>#VALUE!</v>
      </c>
      <c r="J128" s="153"/>
    </row>
    <row r="129" spans="1:10" ht="14.1" customHeight="1">
      <c r="A129" s="902" t="s">
        <v>2113</v>
      </c>
      <c r="B129" s="903" t="s">
        <v>216</v>
      </c>
      <c r="C129" s="904"/>
      <c r="D129" s="904" t="s">
        <v>2114</v>
      </c>
      <c r="E129" s="905">
        <v>1</v>
      </c>
      <c r="F129" s="906"/>
      <c r="G129" s="916" t="s">
        <v>10484</v>
      </c>
      <c r="H129" s="182" t="e">
        <f>IF(G129="","",G129-G129*COMPASS!$U$11)</f>
        <v>#VALUE!</v>
      </c>
      <c r="J129" s="153"/>
    </row>
    <row r="130" spans="1:10" ht="14.1" customHeight="1">
      <c r="A130" s="902" t="s">
        <v>2115</v>
      </c>
      <c r="B130" s="903" t="s">
        <v>216</v>
      </c>
      <c r="C130" s="904"/>
      <c r="D130" s="904" t="s">
        <v>2116</v>
      </c>
      <c r="E130" s="905">
        <v>1</v>
      </c>
      <c r="F130" s="906"/>
      <c r="G130" s="916" t="s">
        <v>10484</v>
      </c>
      <c r="H130" s="182" t="e">
        <f>IF(G130="","",G130-G130*COMPASS!$U$11)</f>
        <v>#VALUE!</v>
      </c>
      <c r="J130" s="153"/>
    </row>
    <row r="131" spans="1:10" ht="14.1" customHeight="1">
      <c r="A131" s="902" t="s">
        <v>2117</v>
      </c>
      <c r="B131" s="903" t="s">
        <v>216</v>
      </c>
      <c r="C131" s="904"/>
      <c r="D131" s="904" t="s">
        <v>2118</v>
      </c>
      <c r="E131" s="905">
        <v>1</v>
      </c>
      <c r="F131" s="906"/>
      <c r="G131" s="916" t="s">
        <v>10484</v>
      </c>
      <c r="H131" s="182" t="e">
        <f>IF(G131="","",G131-G131*COMPASS!$U$11)</f>
        <v>#VALUE!</v>
      </c>
      <c r="J131" s="153"/>
    </row>
    <row r="132" spans="1:10" ht="14.1" customHeight="1">
      <c r="A132" s="902" t="s">
        <v>2119</v>
      </c>
      <c r="B132" s="903" t="s">
        <v>216</v>
      </c>
      <c r="C132" s="904"/>
      <c r="D132" s="904" t="s">
        <v>2120</v>
      </c>
      <c r="E132" s="905">
        <v>1</v>
      </c>
      <c r="F132" s="906"/>
      <c r="G132" s="916" t="s">
        <v>10484</v>
      </c>
      <c r="H132" s="182" t="e">
        <f>IF(G132="","",G132-G132*COMPASS!$U$11)</f>
        <v>#VALUE!</v>
      </c>
      <c r="J132" s="153"/>
    </row>
    <row r="133" spans="1:10" ht="14.1" customHeight="1">
      <c r="A133" s="902" t="s">
        <v>2121</v>
      </c>
      <c r="B133" s="903" t="s">
        <v>216</v>
      </c>
      <c r="C133" s="904"/>
      <c r="D133" s="904" t="s">
        <v>2122</v>
      </c>
      <c r="E133" s="905">
        <v>1</v>
      </c>
      <c r="F133" s="906"/>
      <c r="G133" s="916" t="s">
        <v>10484</v>
      </c>
      <c r="H133" s="182" t="e">
        <f>IF(G133="","",G133-G133*COMPASS!$U$11)</f>
        <v>#VALUE!</v>
      </c>
      <c r="J133" s="153"/>
    </row>
    <row r="134" spans="1:10" ht="14.1" customHeight="1">
      <c r="A134" s="902" t="s">
        <v>2123</v>
      </c>
      <c r="B134" s="903" t="s">
        <v>216</v>
      </c>
      <c r="C134" s="904"/>
      <c r="D134" s="904" t="s">
        <v>2124</v>
      </c>
      <c r="E134" s="905">
        <v>1</v>
      </c>
      <c r="F134" s="906"/>
      <c r="G134" s="916" t="s">
        <v>10484</v>
      </c>
      <c r="H134" s="182" t="e">
        <f>IF(G134="","",G134-G134*COMPASS!$U$11)</f>
        <v>#VALUE!</v>
      </c>
      <c r="J134" s="153"/>
    </row>
    <row r="135" spans="1:10" ht="14.1" customHeight="1">
      <c r="A135" s="902" t="s">
        <v>2125</v>
      </c>
      <c r="B135" s="903" t="s">
        <v>216</v>
      </c>
      <c r="C135" s="904"/>
      <c r="D135" s="904" t="s">
        <v>2126</v>
      </c>
      <c r="E135" s="905">
        <v>1</v>
      </c>
      <c r="F135" s="906"/>
      <c r="G135" s="916" t="s">
        <v>10484</v>
      </c>
      <c r="H135" s="182" t="e">
        <f>IF(G135="","",G135-G135*COMPASS!$U$11)</f>
        <v>#VALUE!</v>
      </c>
      <c r="J135" s="153"/>
    </row>
    <row r="136" spans="1:10" ht="14.1" customHeight="1">
      <c r="A136" s="902" t="s">
        <v>2127</v>
      </c>
      <c r="B136" s="903" t="s">
        <v>216</v>
      </c>
      <c r="C136" s="904"/>
      <c r="D136" s="904" t="s">
        <v>2128</v>
      </c>
      <c r="E136" s="905">
        <v>1</v>
      </c>
      <c r="F136" s="906"/>
      <c r="G136" s="916" t="s">
        <v>10484</v>
      </c>
      <c r="H136" s="182" t="e">
        <f>IF(G136="","",G136-G136*COMPASS!$U$11)</f>
        <v>#VALUE!</v>
      </c>
      <c r="J136" s="153"/>
    </row>
    <row r="137" spans="1:10" ht="14.1" customHeight="1">
      <c r="A137" s="902" t="s">
        <v>2129</v>
      </c>
      <c r="B137" s="903" t="s">
        <v>216</v>
      </c>
      <c r="C137" s="904"/>
      <c r="D137" s="904" t="s">
        <v>2130</v>
      </c>
      <c r="E137" s="905">
        <v>1</v>
      </c>
      <c r="F137" s="906"/>
      <c r="G137" s="916" t="s">
        <v>10484</v>
      </c>
      <c r="H137" s="182" t="e">
        <f>IF(G137="","",G137-G137*COMPASS!$U$11)</f>
        <v>#VALUE!</v>
      </c>
      <c r="J137" s="153"/>
    </row>
    <row r="138" spans="1:10" ht="14.1" customHeight="1">
      <c r="A138" s="902" t="s">
        <v>2131</v>
      </c>
      <c r="B138" s="903" t="s">
        <v>216</v>
      </c>
      <c r="C138" s="904"/>
      <c r="D138" s="904" t="s">
        <v>2132</v>
      </c>
      <c r="E138" s="905">
        <v>1</v>
      </c>
      <c r="F138" s="906"/>
      <c r="G138" s="916" t="s">
        <v>10484</v>
      </c>
      <c r="H138" s="182" t="e">
        <f>IF(G138="","",G138-G138*COMPASS!$U$11)</f>
        <v>#VALUE!</v>
      </c>
      <c r="J138" s="153"/>
    </row>
    <row r="139" spans="1:10" ht="14.1" customHeight="1">
      <c r="A139" s="902" t="s">
        <v>2133</v>
      </c>
      <c r="B139" s="903" t="s">
        <v>216</v>
      </c>
      <c r="C139" s="904"/>
      <c r="D139" s="904" t="s">
        <v>2134</v>
      </c>
      <c r="E139" s="905">
        <v>1</v>
      </c>
      <c r="F139" s="906"/>
      <c r="G139" s="916" t="s">
        <v>10484</v>
      </c>
      <c r="H139" s="182" t="e">
        <f>IF(G139="","",G139-G139*COMPASS!$U$11)</f>
        <v>#VALUE!</v>
      </c>
      <c r="J139" s="153"/>
    </row>
    <row r="140" spans="1:10" ht="14.1" customHeight="1">
      <c r="A140" s="902" t="s">
        <v>2135</v>
      </c>
      <c r="B140" s="903" t="s">
        <v>216</v>
      </c>
      <c r="C140" s="904"/>
      <c r="D140" s="904" t="s">
        <v>2136</v>
      </c>
      <c r="E140" s="905">
        <v>1</v>
      </c>
      <c r="F140" s="906"/>
      <c r="G140" s="916" t="s">
        <v>10484</v>
      </c>
      <c r="H140" s="182" t="e">
        <f>IF(G140="","",G140-G140*COMPASS!$U$11)</f>
        <v>#VALUE!</v>
      </c>
      <c r="J140" s="153"/>
    </row>
    <row r="141" spans="1:10" ht="14.1" customHeight="1">
      <c r="A141" s="902" t="s">
        <v>2137</v>
      </c>
      <c r="B141" s="903" t="s">
        <v>216</v>
      </c>
      <c r="C141" s="904"/>
      <c r="D141" s="904" t="s">
        <v>2138</v>
      </c>
      <c r="E141" s="905">
        <v>1</v>
      </c>
      <c r="F141" s="906"/>
      <c r="G141" s="916" t="s">
        <v>10484</v>
      </c>
      <c r="H141" s="182" t="e">
        <f>IF(G141="","",G141-G141*COMPASS!$U$11)</f>
        <v>#VALUE!</v>
      </c>
      <c r="J141" s="153"/>
    </row>
    <row r="142" spans="1:10" ht="14.1" customHeight="1">
      <c r="A142" s="902" t="s">
        <v>2139</v>
      </c>
      <c r="B142" s="903" t="s">
        <v>216</v>
      </c>
      <c r="C142" s="904"/>
      <c r="D142" s="904" t="s">
        <v>2140</v>
      </c>
      <c r="E142" s="905">
        <v>1</v>
      </c>
      <c r="F142" s="906"/>
      <c r="G142" s="916" t="s">
        <v>10484</v>
      </c>
      <c r="H142" s="182" t="e">
        <f>IF(G142="","",G142-G142*COMPASS!$U$11)</f>
        <v>#VALUE!</v>
      </c>
      <c r="J142" s="153"/>
    </row>
    <row r="143" spans="1:10" ht="14.1" customHeight="1">
      <c r="A143" s="902" t="s">
        <v>2141</v>
      </c>
      <c r="B143" s="903" t="s">
        <v>216</v>
      </c>
      <c r="C143" s="904"/>
      <c r="D143" s="904" t="s">
        <v>2142</v>
      </c>
      <c r="E143" s="905">
        <v>1</v>
      </c>
      <c r="F143" s="906"/>
      <c r="G143" s="916" t="s">
        <v>10484</v>
      </c>
      <c r="H143" s="182" t="e">
        <f>IF(G143="","",G143-G143*COMPASS!$U$11)</f>
        <v>#VALUE!</v>
      </c>
      <c r="J143" s="153"/>
    </row>
    <row r="144" spans="1:10" ht="14.1" customHeight="1">
      <c r="A144" s="902" t="s">
        <v>2143</v>
      </c>
      <c r="B144" s="903" t="s">
        <v>216</v>
      </c>
      <c r="C144" s="904"/>
      <c r="D144" s="904" t="s">
        <v>2144</v>
      </c>
      <c r="E144" s="905">
        <v>1</v>
      </c>
      <c r="F144" s="906"/>
      <c r="G144" s="916" t="s">
        <v>10484</v>
      </c>
      <c r="H144" s="182" t="e">
        <f>IF(G144="","",G144-G144*COMPASS!$U$11)</f>
        <v>#VALUE!</v>
      </c>
      <c r="J144" s="153"/>
    </row>
    <row r="145" spans="1:10" ht="14.1" customHeight="1">
      <c r="A145" s="902" t="s">
        <v>2145</v>
      </c>
      <c r="B145" s="903" t="s">
        <v>216</v>
      </c>
      <c r="C145" s="904"/>
      <c r="D145" s="904" t="s">
        <v>2146</v>
      </c>
      <c r="E145" s="905">
        <v>1</v>
      </c>
      <c r="F145" s="906"/>
      <c r="G145" s="916" t="s">
        <v>10484</v>
      </c>
      <c r="H145" s="182" t="e">
        <f>IF(G145="","",G145-G145*COMPASS!$U$11)</f>
        <v>#VALUE!</v>
      </c>
      <c r="J145" s="153"/>
    </row>
    <row r="146" spans="1:10" ht="14.1" customHeight="1">
      <c r="A146" s="902" t="s">
        <v>2147</v>
      </c>
      <c r="B146" s="903" t="s">
        <v>216</v>
      </c>
      <c r="C146" s="904"/>
      <c r="D146" s="904" t="s">
        <v>2148</v>
      </c>
      <c r="E146" s="905">
        <v>1</v>
      </c>
      <c r="F146" s="906"/>
      <c r="G146" s="916" t="s">
        <v>10484</v>
      </c>
      <c r="H146" s="182" t="e">
        <f>IF(G146="","",G146-G146*COMPASS!$U$11)</f>
        <v>#VALUE!</v>
      </c>
      <c r="J146" s="153"/>
    </row>
    <row r="147" spans="1:10" ht="14.1" customHeight="1">
      <c r="A147" s="902" t="s">
        <v>2149</v>
      </c>
      <c r="B147" s="903" t="s">
        <v>216</v>
      </c>
      <c r="C147" s="904"/>
      <c r="D147" s="904" t="s">
        <v>2150</v>
      </c>
      <c r="E147" s="905">
        <v>1</v>
      </c>
      <c r="F147" s="906"/>
      <c r="G147" s="916" t="s">
        <v>10484</v>
      </c>
      <c r="H147" s="182" t="e">
        <f>IF(G147="","",G147-G147*COMPASS!$U$11)</f>
        <v>#VALUE!</v>
      </c>
      <c r="J147" s="153"/>
    </row>
    <row r="148" spans="1:10" ht="14.1" customHeight="1">
      <c r="A148" s="902" t="s">
        <v>2151</v>
      </c>
      <c r="B148" s="903" t="s">
        <v>216</v>
      </c>
      <c r="C148" s="904"/>
      <c r="D148" s="904" t="s">
        <v>2152</v>
      </c>
      <c r="E148" s="905">
        <v>1</v>
      </c>
      <c r="F148" s="906"/>
      <c r="G148" s="916" t="s">
        <v>10484</v>
      </c>
      <c r="H148" s="182" t="e">
        <f>IF(G148="","",G148-G148*COMPASS!$U$11)</f>
        <v>#VALUE!</v>
      </c>
      <c r="J148" s="153"/>
    </row>
    <row r="149" spans="1:10" ht="14.1" customHeight="1">
      <c r="A149" s="902" t="s">
        <v>2153</v>
      </c>
      <c r="B149" s="903" t="s">
        <v>216</v>
      </c>
      <c r="C149" s="904"/>
      <c r="D149" s="904" t="s">
        <v>2154</v>
      </c>
      <c r="E149" s="905">
        <v>1</v>
      </c>
      <c r="F149" s="906"/>
      <c r="G149" s="916" t="s">
        <v>10484</v>
      </c>
      <c r="H149" s="182" t="e">
        <f>IF(G149="","",G149-G149*COMPASS!$U$11)</f>
        <v>#VALUE!</v>
      </c>
      <c r="J149" s="153"/>
    </row>
    <row r="150" spans="1:10" ht="14.1" customHeight="1">
      <c r="A150" s="902" t="s">
        <v>2155</v>
      </c>
      <c r="B150" s="903" t="s">
        <v>216</v>
      </c>
      <c r="C150" s="904"/>
      <c r="D150" s="904" t="s">
        <v>2156</v>
      </c>
      <c r="E150" s="905">
        <v>1</v>
      </c>
      <c r="F150" s="906"/>
      <c r="G150" s="916" t="s">
        <v>10484</v>
      </c>
      <c r="H150" s="182" t="e">
        <f>IF(G150="","",G150-G150*COMPASS!$U$11)</f>
        <v>#VALUE!</v>
      </c>
      <c r="J150" s="153"/>
    </row>
    <row r="151" spans="1:10" ht="14.1" customHeight="1">
      <c r="A151" s="902" t="s">
        <v>2157</v>
      </c>
      <c r="B151" s="903" t="s">
        <v>216</v>
      </c>
      <c r="C151" s="904"/>
      <c r="D151" s="904" t="s">
        <v>2158</v>
      </c>
      <c r="E151" s="905">
        <v>1</v>
      </c>
      <c r="F151" s="906"/>
      <c r="G151" s="916" t="s">
        <v>10484</v>
      </c>
      <c r="H151" s="182" t="e">
        <f>IF(G151="","",G151-G151*COMPASS!$U$11)</f>
        <v>#VALUE!</v>
      </c>
      <c r="J151" s="153"/>
    </row>
    <row r="152" spans="1:10" ht="14.1" customHeight="1">
      <c r="A152" s="902" t="s">
        <v>2159</v>
      </c>
      <c r="B152" s="903" t="s">
        <v>216</v>
      </c>
      <c r="C152" s="904"/>
      <c r="D152" s="904" t="s">
        <v>2160</v>
      </c>
      <c r="E152" s="905">
        <v>1</v>
      </c>
      <c r="F152" s="906"/>
      <c r="G152" s="916" t="s">
        <v>10484</v>
      </c>
      <c r="H152" s="182" t="e">
        <f>IF(G152="","",G152-G152*COMPASS!$U$11)</f>
        <v>#VALUE!</v>
      </c>
      <c r="J152" s="153"/>
    </row>
    <row r="153" spans="1:10" ht="14.1" customHeight="1">
      <c r="A153" s="902" t="s">
        <v>2161</v>
      </c>
      <c r="B153" s="903" t="s">
        <v>216</v>
      </c>
      <c r="C153" s="904"/>
      <c r="D153" s="904" t="s">
        <v>2162</v>
      </c>
      <c r="E153" s="905">
        <v>1</v>
      </c>
      <c r="F153" s="906"/>
      <c r="G153" s="916" t="s">
        <v>10484</v>
      </c>
      <c r="H153" s="182" t="e">
        <f>IF(G153="","",G153-G153*COMPASS!$U$11)</f>
        <v>#VALUE!</v>
      </c>
      <c r="J153" s="153"/>
    </row>
    <row r="154" spans="1:10" ht="14.1" customHeight="1">
      <c r="A154" s="902" t="s">
        <v>2163</v>
      </c>
      <c r="B154" s="903" t="s">
        <v>216</v>
      </c>
      <c r="C154" s="904"/>
      <c r="D154" s="904" t="s">
        <v>2164</v>
      </c>
      <c r="E154" s="905">
        <v>1</v>
      </c>
      <c r="F154" s="906"/>
      <c r="G154" s="916" t="s">
        <v>10484</v>
      </c>
      <c r="H154" s="182" t="e">
        <f>IF(G154="","",G154-G154*COMPASS!$U$11)</f>
        <v>#VALUE!</v>
      </c>
      <c r="J154" s="153"/>
    </row>
    <row r="155" spans="1:10" ht="14.1" customHeight="1">
      <c r="A155" s="902" t="s">
        <v>2165</v>
      </c>
      <c r="B155" s="903" t="s">
        <v>216</v>
      </c>
      <c r="C155" s="904"/>
      <c r="D155" s="904" t="s">
        <v>2166</v>
      </c>
      <c r="E155" s="905">
        <v>1</v>
      </c>
      <c r="F155" s="906"/>
      <c r="G155" s="916" t="s">
        <v>10484</v>
      </c>
      <c r="H155" s="182" t="e">
        <f>IF(G155="","",G155-G155*COMPASS!$U$11)</f>
        <v>#VALUE!</v>
      </c>
      <c r="J155" s="153"/>
    </row>
    <row r="156" spans="1:10" ht="14.1" customHeight="1">
      <c r="A156" s="902" t="s">
        <v>2167</v>
      </c>
      <c r="B156" s="903" t="s">
        <v>216</v>
      </c>
      <c r="C156" s="904"/>
      <c r="D156" s="904" t="s">
        <v>2168</v>
      </c>
      <c r="E156" s="905">
        <v>1</v>
      </c>
      <c r="F156" s="906"/>
      <c r="G156" s="916" t="s">
        <v>10484</v>
      </c>
      <c r="H156" s="182" t="e">
        <f>IF(G156="","",G156-G156*COMPASS!$U$11)</f>
        <v>#VALUE!</v>
      </c>
      <c r="J156" s="153"/>
    </row>
    <row r="157" spans="1:10" ht="14.1" customHeight="1">
      <c r="A157" s="902" t="s">
        <v>2169</v>
      </c>
      <c r="B157" s="903" t="s">
        <v>216</v>
      </c>
      <c r="C157" s="904"/>
      <c r="D157" s="904" t="s">
        <v>2170</v>
      </c>
      <c r="E157" s="905">
        <v>1</v>
      </c>
      <c r="F157" s="906"/>
      <c r="G157" s="916" t="s">
        <v>10484</v>
      </c>
      <c r="H157" s="182" t="e">
        <f>IF(G157="","",G157-G157*COMPASS!$U$11)</f>
        <v>#VALUE!</v>
      </c>
      <c r="J157" s="153"/>
    </row>
    <row r="158" spans="1:10" ht="14.1" customHeight="1">
      <c r="A158" s="941" t="s">
        <v>4521</v>
      </c>
      <c r="B158" s="942"/>
      <c r="C158" s="943"/>
      <c r="D158" s="944"/>
      <c r="E158" s="945"/>
      <c r="F158" s="946"/>
      <c r="G158" s="950"/>
      <c r="H158" s="182" t="str">
        <f>IF(G158="","",G158-G158*COMPASS!$U$11)</f>
        <v/>
      </c>
      <c r="J158" s="153"/>
    </row>
    <row r="159" spans="1:10" ht="14.1" customHeight="1">
      <c r="A159" s="902" t="s">
        <v>2171</v>
      </c>
      <c r="B159" s="903" t="s">
        <v>216</v>
      </c>
      <c r="C159" s="904"/>
      <c r="D159" s="904" t="s">
        <v>2172</v>
      </c>
      <c r="E159" s="905">
        <v>1</v>
      </c>
      <c r="F159" s="906"/>
      <c r="G159" s="916" t="s">
        <v>10484</v>
      </c>
      <c r="H159" s="182" t="e">
        <f>IF(G159="","",G159-G159*COMPASS!$U$11)</f>
        <v>#VALUE!</v>
      </c>
      <c r="J159" s="153"/>
    </row>
    <row r="160" spans="1:10" ht="14.1" customHeight="1">
      <c r="A160" s="902" t="s">
        <v>2173</v>
      </c>
      <c r="B160" s="903" t="s">
        <v>216</v>
      </c>
      <c r="C160" s="904"/>
      <c r="D160" s="904" t="s">
        <v>2174</v>
      </c>
      <c r="E160" s="905">
        <v>1</v>
      </c>
      <c r="F160" s="906"/>
      <c r="G160" s="916" t="s">
        <v>10484</v>
      </c>
      <c r="H160" s="182" t="e">
        <f>IF(G160="","",G160-G160*COMPASS!$U$11)</f>
        <v>#VALUE!</v>
      </c>
      <c r="J160" s="153"/>
    </row>
    <row r="161" spans="1:10" ht="14.1" customHeight="1">
      <c r="A161" s="902" t="s">
        <v>2175</v>
      </c>
      <c r="B161" s="903" t="s">
        <v>216</v>
      </c>
      <c r="C161" s="904"/>
      <c r="D161" s="904" t="s">
        <v>2176</v>
      </c>
      <c r="E161" s="905">
        <v>1</v>
      </c>
      <c r="F161" s="906"/>
      <c r="G161" s="916" t="s">
        <v>10484</v>
      </c>
      <c r="H161" s="182" t="e">
        <f>IF(G161="","",G161-G161*COMPASS!$U$11)</f>
        <v>#VALUE!</v>
      </c>
      <c r="J161" s="153"/>
    </row>
    <row r="162" spans="1:10" ht="14.1" customHeight="1">
      <c r="A162" s="902" t="s">
        <v>2177</v>
      </c>
      <c r="B162" s="903" t="s">
        <v>216</v>
      </c>
      <c r="C162" s="904"/>
      <c r="D162" s="904" t="s">
        <v>2178</v>
      </c>
      <c r="E162" s="905">
        <v>1</v>
      </c>
      <c r="F162" s="906"/>
      <c r="G162" s="916" t="s">
        <v>10484</v>
      </c>
      <c r="H162" s="182" t="e">
        <f>IF(G162="","",G162-G162*COMPASS!$U$11)</f>
        <v>#VALUE!</v>
      </c>
      <c r="J162" s="153"/>
    </row>
    <row r="163" spans="1:10" ht="14.1" customHeight="1">
      <c r="A163" s="902" t="s">
        <v>2179</v>
      </c>
      <c r="B163" s="903" t="s">
        <v>216</v>
      </c>
      <c r="C163" s="904"/>
      <c r="D163" s="904" t="s">
        <v>2180</v>
      </c>
      <c r="E163" s="905">
        <v>1</v>
      </c>
      <c r="F163" s="906"/>
      <c r="G163" s="916" t="s">
        <v>10484</v>
      </c>
      <c r="H163" s="182" t="e">
        <f>IF(G163="","",G163-G163*COMPASS!$U$11)</f>
        <v>#VALUE!</v>
      </c>
      <c r="J163" s="153"/>
    </row>
    <row r="164" spans="1:10" ht="14.1" customHeight="1">
      <c r="A164" s="941" t="s">
        <v>4522</v>
      </c>
      <c r="B164" s="942"/>
      <c r="C164" s="943"/>
      <c r="D164" s="944"/>
      <c r="E164" s="945"/>
      <c r="F164" s="946"/>
      <c r="G164" s="950"/>
      <c r="H164" s="182" t="str">
        <f>IF(G164="","",G164-G164*COMPASS!$U$11)</f>
        <v/>
      </c>
      <c r="J164" s="153"/>
    </row>
    <row r="165" spans="1:10" ht="14.1" customHeight="1">
      <c r="A165" s="902" t="s">
        <v>2181</v>
      </c>
      <c r="B165" s="903" t="s">
        <v>216</v>
      </c>
      <c r="C165" s="904"/>
      <c r="D165" s="904" t="s">
        <v>2182</v>
      </c>
      <c r="E165" s="905">
        <v>1</v>
      </c>
      <c r="F165" s="906"/>
      <c r="G165" s="916" t="s">
        <v>10484</v>
      </c>
      <c r="H165" s="182" t="e">
        <f>IF(G165="","",G165-G165*COMPASS!$U$11)</f>
        <v>#VALUE!</v>
      </c>
      <c r="J165" s="153"/>
    </row>
    <row r="166" spans="1:10" ht="14.1" customHeight="1">
      <c r="A166" s="902" t="s">
        <v>2183</v>
      </c>
      <c r="B166" s="903" t="s">
        <v>216</v>
      </c>
      <c r="C166" s="904"/>
      <c r="D166" s="904" t="s">
        <v>2184</v>
      </c>
      <c r="E166" s="905">
        <v>1</v>
      </c>
      <c r="F166" s="906"/>
      <c r="G166" s="916" t="s">
        <v>10484</v>
      </c>
      <c r="H166" s="182" t="e">
        <f>IF(G166="","",G166-G166*COMPASS!$U$11)</f>
        <v>#VALUE!</v>
      </c>
      <c r="J166" s="153"/>
    </row>
    <row r="167" spans="1:10" ht="14.1" customHeight="1">
      <c r="A167" s="902" t="s">
        <v>2185</v>
      </c>
      <c r="B167" s="903" t="s">
        <v>216</v>
      </c>
      <c r="C167" s="904"/>
      <c r="D167" s="904" t="s">
        <v>2186</v>
      </c>
      <c r="E167" s="905">
        <v>1</v>
      </c>
      <c r="F167" s="906"/>
      <c r="G167" s="916" t="s">
        <v>10484</v>
      </c>
      <c r="H167" s="182" t="e">
        <f>IF(G167="","",G167-G167*COMPASS!$U$11)</f>
        <v>#VALUE!</v>
      </c>
      <c r="J167" s="153"/>
    </row>
    <row r="168" spans="1:10" ht="14.1" customHeight="1">
      <c r="A168" s="902" t="s">
        <v>2187</v>
      </c>
      <c r="B168" s="903" t="s">
        <v>216</v>
      </c>
      <c r="C168" s="904"/>
      <c r="D168" s="904" t="s">
        <v>2188</v>
      </c>
      <c r="E168" s="905">
        <v>1</v>
      </c>
      <c r="F168" s="906"/>
      <c r="G168" s="916" t="s">
        <v>10484</v>
      </c>
      <c r="H168" s="182" t="e">
        <f>IF(G168="","",G168-G168*COMPASS!$U$11)</f>
        <v>#VALUE!</v>
      </c>
      <c r="J168" s="153"/>
    </row>
    <row r="169" spans="1:10" ht="14.1" customHeight="1">
      <c r="A169" s="902" t="s">
        <v>2189</v>
      </c>
      <c r="B169" s="903" t="s">
        <v>216</v>
      </c>
      <c r="C169" s="904"/>
      <c r="D169" s="904" t="s">
        <v>2190</v>
      </c>
      <c r="E169" s="905">
        <v>1</v>
      </c>
      <c r="F169" s="906"/>
      <c r="G169" s="916" t="s">
        <v>10484</v>
      </c>
      <c r="H169" s="182" t="e">
        <f>IF(G169="","",G169-G169*COMPASS!$U$11)</f>
        <v>#VALUE!</v>
      </c>
      <c r="J169" s="153"/>
    </row>
    <row r="170" spans="1:10" ht="14.1" customHeight="1">
      <c r="A170" s="902" t="s">
        <v>2191</v>
      </c>
      <c r="B170" s="903" t="s">
        <v>216</v>
      </c>
      <c r="C170" s="904"/>
      <c r="D170" s="904" t="s">
        <v>2192</v>
      </c>
      <c r="E170" s="905">
        <v>1</v>
      </c>
      <c r="F170" s="906"/>
      <c r="G170" s="916" t="s">
        <v>10484</v>
      </c>
      <c r="H170" s="182" t="e">
        <f>IF(G170="","",G170-G170*COMPASS!$U$11)</f>
        <v>#VALUE!</v>
      </c>
      <c r="J170" s="153"/>
    </row>
    <row r="171" spans="1:10" ht="14.1" customHeight="1">
      <c r="A171" s="902" t="s">
        <v>2193</v>
      </c>
      <c r="B171" s="903" t="s">
        <v>216</v>
      </c>
      <c r="C171" s="904"/>
      <c r="D171" s="904" t="s">
        <v>2194</v>
      </c>
      <c r="E171" s="905">
        <v>1</v>
      </c>
      <c r="F171" s="906"/>
      <c r="G171" s="916" t="s">
        <v>10484</v>
      </c>
      <c r="H171" s="182" t="e">
        <f>IF(G171="","",G171-G171*COMPASS!$U$11)</f>
        <v>#VALUE!</v>
      </c>
      <c r="J171" s="153"/>
    </row>
    <row r="172" spans="1:10" ht="14.1" customHeight="1">
      <c r="A172" s="902" t="s">
        <v>2195</v>
      </c>
      <c r="B172" s="903" t="s">
        <v>216</v>
      </c>
      <c r="C172" s="904"/>
      <c r="D172" s="904" t="s">
        <v>2196</v>
      </c>
      <c r="E172" s="905">
        <v>1</v>
      </c>
      <c r="F172" s="906"/>
      <c r="G172" s="916" t="s">
        <v>10484</v>
      </c>
      <c r="H172" s="182" t="e">
        <f>IF(G172="","",G172-G172*COMPASS!$U$11)</f>
        <v>#VALUE!</v>
      </c>
      <c r="J172" s="153"/>
    </row>
    <row r="173" spans="1:10" ht="14.1" customHeight="1">
      <c r="A173" s="902" t="s">
        <v>2197</v>
      </c>
      <c r="B173" s="903" t="s">
        <v>216</v>
      </c>
      <c r="C173" s="904"/>
      <c r="D173" s="904" t="s">
        <v>2198</v>
      </c>
      <c r="E173" s="905">
        <v>1</v>
      </c>
      <c r="F173" s="906"/>
      <c r="G173" s="916" t="s">
        <v>10484</v>
      </c>
      <c r="H173" s="182" t="e">
        <f>IF(G173="","",G173-G173*COMPASS!$U$11)</f>
        <v>#VALUE!</v>
      </c>
      <c r="J173" s="153"/>
    </row>
    <row r="174" spans="1:10" ht="14.1" customHeight="1">
      <c r="A174" s="902" t="s">
        <v>2199</v>
      </c>
      <c r="B174" s="903" t="s">
        <v>216</v>
      </c>
      <c r="C174" s="904"/>
      <c r="D174" s="904" t="s">
        <v>2200</v>
      </c>
      <c r="E174" s="905">
        <v>1</v>
      </c>
      <c r="F174" s="906"/>
      <c r="G174" s="916" t="s">
        <v>10484</v>
      </c>
      <c r="H174" s="182" t="e">
        <f>IF(G174="","",G174-G174*COMPASS!$U$11)</f>
        <v>#VALUE!</v>
      </c>
      <c r="J174" s="153"/>
    </row>
    <row r="175" spans="1:10" ht="14.1" customHeight="1">
      <c r="A175" s="902" t="s">
        <v>2201</v>
      </c>
      <c r="B175" s="903" t="s">
        <v>216</v>
      </c>
      <c r="C175" s="904"/>
      <c r="D175" s="904" t="s">
        <v>2202</v>
      </c>
      <c r="E175" s="905">
        <v>1</v>
      </c>
      <c r="F175" s="906"/>
      <c r="G175" s="916" t="s">
        <v>10484</v>
      </c>
      <c r="H175" s="182" t="e">
        <f>IF(G175="","",G175-G175*COMPASS!$U$11)</f>
        <v>#VALUE!</v>
      </c>
      <c r="J175" s="153"/>
    </row>
    <row r="176" spans="1:10" ht="14.1" customHeight="1">
      <c r="A176" s="902" t="s">
        <v>2203</v>
      </c>
      <c r="B176" s="903" t="s">
        <v>216</v>
      </c>
      <c r="C176" s="904"/>
      <c r="D176" s="904" t="s">
        <v>2204</v>
      </c>
      <c r="E176" s="905">
        <v>1</v>
      </c>
      <c r="F176" s="906"/>
      <c r="G176" s="916" t="s">
        <v>10484</v>
      </c>
      <c r="H176" s="182" t="e">
        <f>IF(G176="","",G176-G176*COMPASS!$U$11)</f>
        <v>#VALUE!</v>
      </c>
      <c r="J176" s="153"/>
    </row>
    <row r="177" spans="1:10" ht="14.1" customHeight="1">
      <c r="A177" s="902" t="s">
        <v>2205</v>
      </c>
      <c r="B177" s="903" t="s">
        <v>216</v>
      </c>
      <c r="C177" s="904"/>
      <c r="D177" s="904" t="s">
        <v>2206</v>
      </c>
      <c r="E177" s="905">
        <v>1</v>
      </c>
      <c r="F177" s="906"/>
      <c r="G177" s="916" t="s">
        <v>10484</v>
      </c>
      <c r="H177" s="182" t="e">
        <f>IF(G177="","",G177-G177*COMPASS!$U$11)</f>
        <v>#VALUE!</v>
      </c>
      <c r="J177" s="153"/>
    </row>
    <row r="178" spans="1:10" ht="14.1" customHeight="1">
      <c r="A178" s="902" t="s">
        <v>2207</v>
      </c>
      <c r="B178" s="903" t="s">
        <v>216</v>
      </c>
      <c r="C178" s="904"/>
      <c r="D178" s="904" t="s">
        <v>2208</v>
      </c>
      <c r="E178" s="905">
        <v>1</v>
      </c>
      <c r="F178" s="906"/>
      <c r="G178" s="916" t="s">
        <v>10484</v>
      </c>
      <c r="H178" s="182" t="e">
        <f>IF(G178="","",G178-G178*COMPASS!$U$11)</f>
        <v>#VALUE!</v>
      </c>
      <c r="J178" s="153"/>
    </row>
    <row r="179" spans="1:10" ht="14.1" customHeight="1">
      <c r="A179" s="902" t="s">
        <v>2209</v>
      </c>
      <c r="B179" s="903" t="s">
        <v>216</v>
      </c>
      <c r="C179" s="904"/>
      <c r="D179" s="904" t="s">
        <v>2210</v>
      </c>
      <c r="E179" s="905">
        <v>1</v>
      </c>
      <c r="F179" s="906"/>
      <c r="G179" s="916" t="s">
        <v>10484</v>
      </c>
      <c r="H179" s="182" t="e">
        <f>IF(G179="","",G179-G179*COMPASS!$U$11)</f>
        <v>#VALUE!</v>
      </c>
      <c r="J179" s="153"/>
    </row>
    <row r="180" spans="1:10" ht="14.1" customHeight="1">
      <c r="A180" s="902" t="s">
        <v>2211</v>
      </c>
      <c r="B180" s="903" t="s">
        <v>216</v>
      </c>
      <c r="C180" s="904"/>
      <c r="D180" s="904" t="s">
        <v>2212</v>
      </c>
      <c r="E180" s="905">
        <v>1</v>
      </c>
      <c r="F180" s="906"/>
      <c r="G180" s="916" t="s">
        <v>10484</v>
      </c>
      <c r="H180" s="182" t="e">
        <f>IF(G180="","",G180-G180*COMPASS!$U$11)</f>
        <v>#VALUE!</v>
      </c>
      <c r="J180" s="153"/>
    </row>
    <row r="181" spans="1:10" ht="14.1" customHeight="1">
      <c r="A181" s="902" t="s">
        <v>2213</v>
      </c>
      <c r="B181" s="903" t="s">
        <v>216</v>
      </c>
      <c r="C181" s="904"/>
      <c r="D181" s="904" t="s">
        <v>2214</v>
      </c>
      <c r="E181" s="905">
        <v>1</v>
      </c>
      <c r="F181" s="906"/>
      <c r="G181" s="916" t="s">
        <v>10484</v>
      </c>
      <c r="H181" s="182" t="e">
        <f>IF(G181="","",G181-G181*COMPASS!$U$11)</f>
        <v>#VALUE!</v>
      </c>
      <c r="J181" s="153"/>
    </row>
    <row r="182" spans="1:10" ht="14.1" customHeight="1">
      <c r="A182" s="902" t="s">
        <v>2215</v>
      </c>
      <c r="B182" s="903" t="s">
        <v>216</v>
      </c>
      <c r="C182" s="904"/>
      <c r="D182" s="904" t="s">
        <v>2216</v>
      </c>
      <c r="E182" s="905">
        <v>1</v>
      </c>
      <c r="F182" s="906"/>
      <c r="G182" s="916" t="s">
        <v>10484</v>
      </c>
      <c r="H182" s="182" t="e">
        <f>IF(G182="","",G182-G182*COMPASS!$U$11)</f>
        <v>#VALUE!</v>
      </c>
      <c r="J182" s="153"/>
    </row>
    <row r="183" spans="1:10" ht="14.1" customHeight="1">
      <c r="A183" s="902" t="s">
        <v>2217</v>
      </c>
      <c r="B183" s="903" t="s">
        <v>216</v>
      </c>
      <c r="C183" s="904"/>
      <c r="D183" s="904" t="s">
        <v>2218</v>
      </c>
      <c r="E183" s="905">
        <v>1</v>
      </c>
      <c r="F183" s="906"/>
      <c r="G183" s="916" t="s">
        <v>10484</v>
      </c>
      <c r="H183" s="182" t="e">
        <f>IF(G183="","",G183-G183*COMPASS!$U$11)</f>
        <v>#VALUE!</v>
      </c>
      <c r="J183" s="153"/>
    </row>
    <row r="184" spans="1:10" ht="14.1" customHeight="1">
      <c r="A184" s="902" t="s">
        <v>2219</v>
      </c>
      <c r="B184" s="903" t="s">
        <v>216</v>
      </c>
      <c r="C184" s="904"/>
      <c r="D184" s="904" t="s">
        <v>2220</v>
      </c>
      <c r="E184" s="905">
        <v>1</v>
      </c>
      <c r="F184" s="906"/>
      <c r="G184" s="916" t="s">
        <v>10484</v>
      </c>
      <c r="H184" s="182" t="e">
        <f>IF(G184="","",G184-G184*COMPASS!$U$11)</f>
        <v>#VALUE!</v>
      </c>
      <c r="J184" s="153"/>
    </row>
    <row r="185" spans="1:10" ht="14.1" customHeight="1">
      <c r="A185" s="902" t="s">
        <v>2221</v>
      </c>
      <c r="B185" s="903" t="s">
        <v>216</v>
      </c>
      <c r="C185" s="904"/>
      <c r="D185" s="904" t="s">
        <v>2222</v>
      </c>
      <c r="E185" s="905">
        <v>1</v>
      </c>
      <c r="F185" s="906"/>
      <c r="G185" s="916" t="s">
        <v>10484</v>
      </c>
      <c r="H185" s="182" t="e">
        <f>IF(G185="","",G185-G185*COMPASS!$U$11)</f>
        <v>#VALUE!</v>
      </c>
      <c r="J185" s="153"/>
    </row>
    <row r="186" spans="1:10" ht="14.1" customHeight="1">
      <c r="A186" s="902" t="s">
        <v>2223</v>
      </c>
      <c r="B186" s="903" t="s">
        <v>216</v>
      </c>
      <c r="C186" s="904"/>
      <c r="D186" s="904" t="s">
        <v>2224</v>
      </c>
      <c r="E186" s="905">
        <v>1</v>
      </c>
      <c r="F186" s="906"/>
      <c r="G186" s="916" t="s">
        <v>10484</v>
      </c>
      <c r="H186" s="182" t="e">
        <f>IF(G186="","",G186-G186*COMPASS!$U$11)</f>
        <v>#VALUE!</v>
      </c>
      <c r="J186" s="153"/>
    </row>
    <row r="187" spans="1:10" ht="14.1" customHeight="1">
      <c r="A187" s="902" t="s">
        <v>2225</v>
      </c>
      <c r="B187" s="903" t="s">
        <v>216</v>
      </c>
      <c r="C187" s="904"/>
      <c r="D187" s="904" t="s">
        <v>2226</v>
      </c>
      <c r="E187" s="905">
        <v>1</v>
      </c>
      <c r="F187" s="906"/>
      <c r="G187" s="916" t="s">
        <v>10484</v>
      </c>
      <c r="H187" s="182" t="e">
        <f>IF(G187="","",G187-G187*COMPASS!$U$11)</f>
        <v>#VALUE!</v>
      </c>
      <c r="J187" s="153"/>
    </row>
    <row r="188" spans="1:10" ht="14.1" customHeight="1">
      <c r="A188" s="902" t="s">
        <v>2227</v>
      </c>
      <c r="B188" s="903" t="s">
        <v>216</v>
      </c>
      <c r="C188" s="904"/>
      <c r="D188" s="904" t="s">
        <v>2228</v>
      </c>
      <c r="E188" s="905">
        <v>1</v>
      </c>
      <c r="F188" s="906"/>
      <c r="G188" s="916" t="s">
        <v>10484</v>
      </c>
      <c r="H188" s="182" t="e">
        <f>IF(G188="","",G188-G188*COMPASS!$U$11)</f>
        <v>#VALUE!</v>
      </c>
      <c r="J188" s="153"/>
    </row>
    <row r="189" spans="1:10" ht="14.1" customHeight="1">
      <c r="A189" s="902" t="s">
        <v>2229</v>
      </c>
      <c r="B189" s="903" t="s">
        <v>216</v>
      </c>
      <c r="C189" s="904"/>
      <c r="D189" s="904" t="s">
        <v>2230</v>
      </c>
      <c r="E189" s="905">
        <v>1</v>
      </c>
      <c r="F189" s="906"/>
      <c r="G189" s="916" t="s">
        <v>10484</v>
      </c>
      <c r="H189" s="182" t="e">
        <f>IF(G189="","",G189-G189*COMPASS!$U$11)</f>
        <v>#VALUE!</v>
      </c>
      <c r="J189" s="153"/>
    </row>
    <row r="190" spans="1:10" ht="14.1" customHeight="1">
      <c r="A190" s="902" t="s">
        <v>2231</v>
      </c>
      <c r="B190" s="903" t="s">
        <v>216</v>
      </c>
      <c r="C190" s="904"/>
      <c r="D190" s="904" t="s">
        <v>2232</v>
      </c>
      <c r="E190" s="905">
        <v>1</v>
      </c>
      <c r="F190" s="906"/>
      <c r="G190" s="916" t="s">
        <v>10484</v>
      </c>
      <c r="H190" s="182" t="e">
        <f>IF(G190="","",G190-G190*COMPASS!$U$11)</f>
        <v>#VALUE!</v>
      </c>
      <c r="J190" s="153"/>
    </row>
    <row r="191" spans="1:10" ht="14.1" customHeight="1">
      <c r="A191" s="902" t="s">
        <v>2233</v>
      </c>
      <c r="B191" s="903" t="s">
        <v>216</v>
      </c>
      <c r="C191" s="904"/>
      <c r="D191" s="904" t="s">
        <v>2234</v>
      </c>
      <c r="E191" s="905">
        <v>1</v>
      </c>
      <c r="F191" s="906"/>
      <c r="G191" s="916" t="s">
        <v>10484</v>
      </c>
      <c r="H191" s="182" t="e">
        <f>IF(G191="","",G191-G191*COMPASS!$U$11)</f>
        <v>#VALUE!</v>
      </c>
      <c r="J191" s="153"/>
    </row>
    <row r="192" spans="1:10" ht="14.1" customHeight="1">
      <c r="A192" s="902" t="s">
        <v>2235</v>
      </c>
      <c r="B192" s="903" t="s">
        <v>216</v>
      </c>
      <c r="C192" s="904"/>
      <c r="D192" s="904" t="s">
        <v>2236</v>
      </c>
      <c r="E192" s="905">
        <v>1</v>
      </c>
      <c r="F192" s="906"/>
      <c r="G192" s="916" t="s">
        <v>10484</v>
      </c>
      <c r="H192" s="182" t="e">
        <f>IF(G192="","",G192-G192*COMPASS!$U$11)</f>
        <v>#VALUE!</v>
      </c>
      <c r="J192" s="153"/>
    </row>
    <row r="193" spans="1:10" ht="14.1" customHeight="1">
      <c r="A193" s="902" t="s">
        <v>2237</v>
      </c>
      <c r="B193" s="903" t="s">
        <v>216</v>
      </c>
      <c r="C193" s="904"/>
      <c r="D193" s="904" t="s">
        <v>2238</v>
      </c>
      <c r="E193" s="905">
        <v>1</v>
      </c>
      <c r="F193" s="906"/>
      <c r="G193" s="916" t="s">
        <v>10484</v>
      </c>
      <c r="H193" s="182" t="e">
        <f>IF(G193="","",G193-G193*COMPASS!$U$11)</f>
        <v>#VALUE!</v>
      </c>
      <c r="J193" s="153"/>
    </row>
    <row r="194" spans="1:10" ht="14.1" customHeight="1">
      <c r="A194" s="902" t="s">
        <v>2239</v>
      </c>
      <c r="B194" s="903" t="s">
        <v>216</v>
      </c>
      <c r="C194" s="904"/>
      <c r="D194" s="904" t="s">
        <v>2240</v>
      </c>
      <c r="E194" s="905">
        <v>1</v>
      </c>
      <c r="F194" s="906"/>
      <c r="G194" s="916" t="s">
        <v>10484</v>
      </c>
      <c r="H194" s="182" t="e">
        <f>IF(G194="","",G194-G194*COMPASS!$U$11)</f>
        <v>#VALUE!</v>
      </c>
      <c r="J194" s="153"/>
    </row>
    <row r="195" spans="1:10" ht="14.1" customHeight="1">
      <c r="A195" s="941" t="s">
        <v>4523</v>
      </c>
      <c r="B195" s="942"/>
      <c r="C195" s="943"/>
      <c r="D195" s="944"/>
      <c r="E195" s="945"/>
      <c r="F195" s="946"/>
      <c r="G195" s="950"/>
      <c r="H195" s="182" t="str">
        <f>IF(G195="","",G195-G195*COMPASS!$U$11)</f>
        <v/>
      </c>
      <c r="J195" s="153"/>
    </row>
    <row r="196" spans="1:10" ht="14.1" customHeight="1">
      <c r="A196" s="902" t="s">
        <v>2241</v>
      </c>
      <c r="B196" s="903" t="s">
        <v>216</v>
      </c>
      <c r="C196" s="904"/>
      <c r="D196" s="904" t="s">
        <v>2242</v>
      </c>
      <c r="E196" s="905">
        <v>1</v>
      </c>
      <c r="F196" s="906"/>
      <c r="G196" s="916" t="s">
        <v>10484</v>
      </c>
      <c r="H196" s="182" t="e">
        <f>IF(G196="","",G196-G196*COMPASS!$U$11)</f>
        <v>#VALUE!</v>
      </c>
      <c r="J196" s="153"/>
    </row>
    <row r="197" spans="1:10" ht="14.1" customHeight="1">
      <c r="A197" s="902" t="s">
        <v>2243</v>
      </c>
      <c r="B197" s="903" t="s">
        <v>216</v>
      </c>
      <c r="C197" s="904"/>
      <c r="D197" s="904" t="s">
        <v>2244</v>
      </c>
      <c r="E197" s="905">
        <v>1</v>
      </c>
      <c r="F197" s="906"/>
      <c r="G197" s="916" t="s">
        <v>10484</v>
      </c>
      <c r="H197" s="182" t="e">
        <f>IF(G197="","",G197-G197*COMPASS!$U$11)</f>
        <v>#VALUE!</v>
      </c>
      <c r="J197" s="153"/>
    </row>
    <row r="198" spans="1:10" ht="14.1" customHeight="1">
      <c r="A198" s="902" t="s">
        <v>2245</v>
      </c>
      <c r="B198" s="903" t="s">
        <v>216</v>
      </c>
      <c r="C198" s="904"/>
      <c r="D198" s="904" t="s">
        <v>2246</v>
      </c>
      <c r="E198" s="905">
        <v>1</v>
      </c>
      <c r="F198" s="906"/>
      <c r="G198" s="916" t="s">
        <v>10484</v>
      </c>
      <c r="H198" s="182" t="e">
        <f>IF(G198="","",G198-G198*COMPASS!$U$11)</f>
        <v>#VALUE!</v>
      </c>
      <c r="J198" s="153"/>
    </row>
    <row r="199" spans="1:10" ht="14.1" customHeight="1">
      <c r="A199" s="902" t="s">
        <v>2247</v>
      </c>
      <c r="B199" s="903" t="s">
        <v>216</v>
      </c>
      <c r="C199" s="904"/>
      <c r="D199" s="904" t="s">
        <v>2248</v>
      </c>
      <c r="E199" s="905">
        <v>1</v>
      </c>
      <c r="F199" s="906"/>
      <c r="G199" s="916" t="s">
        <v>10484</v>
      </c>
      <c r="H199" s="182" t="e">
        <f>IF(G199="","",G199-G199*COMPASS!$U$11)</f>
        <v>#VALUE!</v>
      </c>
      <c r="J199" s="153"/>
    </row>
    <row r="200" spans="1:10" ht="14.1" customHeight="1">
      <c r="A200" s="902" t="s">
        <v>2249</v>
      </c>
      <c r="B200" s="903" t="s">
        <v>216</v>
      </c>
      <c r="C200" s="904"/>
      <c r="D200" s="904" t="s">
        <v>2250</v>
      </c>
      <c r="E200" s="905">
        <v>1</v>
      </c>
      <c r="F200" s="906"/>
      <c r="G200" s="916" t="s">
        <v>10484</v>
      </c>
      <c r="H200" s="182" t="e">
        <f>IF(G200="","",G200-G200*COMPASS!$U$11)</f>
        <v>#VALUE!</v>
      </c>
      <c r="J200" s="153"/>
    </row>
    <row r="201" spans="1:10" ht="14.1" customHeight="1">
      <c r="A201" s="902" t="s">
        <v>2251</v>
      </c>
      <c r="B201" s="903" t="s">
        <v>216</v>
      </c>
      <c r="C201" s="904"/>
      <c r="D201" s="904" t="s">
        <v>2252</v>
      </c>
      <c r="E201" s="905">
        <v>1</v>
      </c>
      <c r="F201" s="906"/>
      <c r="G201" s="916" t="s">
        <v>10484</v>
      </c>
      <c r="H201" s="182" t="e">
        <f>IF(G201="","",G201-G201*COMPASS!$U$11)</f>
        <v>#VALUE!</v>
      </c>
      <c r="J201" s="153"/>
    </row>
    <row r="202" spans="1:10" ht="14.1" customHeight="1">
      <c r="A202" s="902" t="s">
        <v>2253</v>
      </c>
      <c r="B202" s="903" t="s">
        <v>216</v>
      </c>
      <c r="C202" s="904"/>
      <c r="D202" s="904" t="s">
        <v>2254</v>
      </c>
      <c r="E202" s="905">
        <v>1</v>
      </c>
      <c r="F202" s="906"/>
      <c r="G202" s="916" t="s">
        <v>10484</v>
      </c>
      <c r="H202" s="182" t="e">
        <f>IF(G202="","",G202-G202*COMPASS!$U$11)</f>
        <v>#VALUE!</v>
      </c>
      <c r="J202" s="153"/>
    </row>
    <row r="203" spans="1:10" ht="14.1" customHeight="1">
      <c r="A203" s="902" t="s">
        <v>2255</v>
      </c>
      <c r="B203" s="903" t="s">
        <v>216</v>
      </c>
      <c r="C203" s="904"/>
      <c r="D203" s="904" t="s">
        <v>2256</v>
      </c>
      <c r="E203" s="905">
        <v>1</v>
      </c>
      <c r="F203" s="906"/>
      <c r="G203" s="916" t="s">
        <v>10484</v>
      </c>
      <c r="H203" s="182" t="e">
        <f>IF(G203="","",G203-G203*COMPASS!$U$11)</f>
        <v>#VALUE!</v>
      </c>
      <c r="J203" s="153"/>
    </row>
    <row r="204" spans="1:10" ht="14.1" customHeight="1">
      <c r="A204" s="902" t="s">
        <v>2257</v>
      </c>
      <c r="B204" s="903" t="s">
        <v>216</v>
      </c>
      <c r="C204" s="904"/>
      <c r="D204" s="904" t="s">
        <v>2258</v>
      </c>
      <c r="E204" s="905">
        <v>1</v>
      </c>
      <c r="F204" s="906"/>
      <c r="G204" s="916" t="s">
        <v>10484</v>
      </c>
      <c r="H204" s="182" t="e">
        <f>IF(G204="","",G204-G204*COMPASS!$U$11)</f>
        <v>#VALUE!</v>
      </c>
      <c r="J204" s="153"/>
    </row>
    <row r="205" spans="1:10" ht="14.1" customHeight="1">
      <c r="A205" s="902" t="s">
        <v>2259</v>
      </c>
      <c r="B205" s="903" t="s">
        <v>216</v>
      </c>
      <c r="C205" s="904"/>
      <c r="D205" s="904" t="s">
        <v>2260</v>
      </c>
      <c r="E205" s="905">
        <v>1</v>
      </c>
      <c r="F205" s="906"/>
      <c r="G205" s="916" t="s">
        <v>10484</v>
      </c>
      <c r="H205" s="182" t="e">
        <f>IF(G205="","",G205-G205*COMPASS!$U$11)</f>
        <v>#VALUE!</v>
      </c>
      <c r="J205" s="153"/>
    </row>
    <row r="206" spans="1:10" ht="14.1" customHeight="1">
      <c r="A206" s="902" t="s">
        <v>2261</v>
      </c>
      <c r="B206" s="903" t="s">
        <v>216</v>
      </c>
      <c r="C206" s="904"/>
      <c r="D206" s="904" t="s">
        <v>2262</v>
      </c>
      <c r="E206" s="905">
        <v>1</v>
      </c>
      <c r="F206" s="906"/>
      <c r="G206" s="916" t="s">
        <v>10484</v>
      </c>
      <c r="H206" s="182" t="e">
        <f>IF(G206="","",G206-G206*COMPASS!$U$11)</f>
        <v>#VALUE!</v>
      </c>
      <c r="J206" s="153"/>
    </row>
    <row r="207" spans="1:10" ht="14.1" customHeight="1">
      <c r="A207" s="902" t="s">
        <v>2263</v>
      </c>
      <c r="B207" s="903" t="s">
        <v>216</v>
      </c>
      <c r="C207" s="904"/>
      <c r="D207" s="904" t="s">
        <v>2264</v>
      </c>
      <c r="E207" s="905">
        <v>1</v>
      </c>
      <c r="F207" s="906"/>
      <c r="G207" s="916" t="s">
        <v>10484</v>
      </c>
      <c r="H207" s="182" t="e">
        <f>IF(G207="","",G207-G207*COMPASS!$U$11)</f>
        <v>#VALUE!</v>
      </c>
      <c r="J207" s="153"/>
    </row>
    <row r="208" spans="1:10" ht="14.1" customHeight="1">
      <c r="A208" s="902" t="s">
        <v>2265</v>
      </c>
      <c r="B208" s="903" t="s">
        <v>216</v>
      </c>
      <c r="C208" s="904"/>
      <c r="D208" s="904" t="s">
        <v>2266</v>
      </c>
      <c r="E208" s="905">
        <v>1</v>
      </c>
      <c r="F208" s="906"/>
      <c r="G208" s="916" t="s">
        <v>10484</v>
      </c>
      <c r="H208" s="182" t="e">
        <f>IF(G208="","",G208-G208*COMPASS!$U$11)</f>
        <v>#VALUE!</v>
      </c>
      <c r="J208" s="153"/>
    </row>
    <row r="209" spans="1:10" ht="14.1" customHeight="1">
      <c r="A209" s="902" t="s">
        <v>2267</v>
      </c>
      <c r="B209" s="903" t="s">
        <v>216</v>
      </c>
      <c r="C209" s="904"/>
      <c r="D209" s="904" t="s">
        <v>2268</v>
      </c>
      <c r="E209" s="905">
        <v>1</v>
      </c>
      <c r="F209" s="906"/>
      <c r="G209" s="916" t="s">
        <v>10484</v>
      </c>
      <c r="H209" s="182" t="e">
        <f>IF(G209="","",G209-G209*COMPASS!$U$11)</f>
        <v>#VALUE!</v>
      </c>
      <c r="J209" s="153"/>
    </row>
    <row r="210" spans="1:10" ht="14.1" customHeight="1">
      <c r="A210" s="902" t="s">
        <v>2269</v>
      </c>
      <c r="B210" s="903" t="s">
        <v>216</v>
      </c>
      <c r="C210" s="904"/>
      <c r="D210" s="904" t="s">
        <v>2270</v>
      </c>
      <c r="E210" s="905">
        <v>1</v>
      </c>
      <c r="F210" s="906"/>
      <c r="G210" s="916" t="s">
        <v>10484</v>
      </c>
      <c r="H210" s="182" t="e">
        <f>IF(G210="","",G210-G210*COMPASS!$U$11)</f>
        <v>#VALUE!</v>
      </c>
      <c r="J210" s="153"/>
    </row>
    <row r="211" spans="1:10" ht="14.1" customHeight="1">
      <c r="A211" s="902" t="s">
        <v>2271</v>
      </c>
      <c r="B211" s="903" t="s">
        <v>216</v>
      </c>
      <c r="C211" s="904"/>
      <c r="D211" s="904" t="s">
        <v>2272</v>
      </c>
      <c r="E211" s="905">
        <v>1</v>
      </c>
      <c r="F211" s="906"/>
      <c r="G211" s="916" t="s">
        <v>10484</v>
      </c>
      <c r="H211" s="182" t="e">
        <f>IF(G211="","",G211-G211*COMPASS!$U$11)</f>
        <v>#VALUE!</v>
      </c>
      <c r="J211" s="153"/>
    </row>
    <row r="212" spans="1:10" ht="14.1" customHeight="1">
      <c r="A212" s="902" t="s">
        <v>2273</v>
      </c>
      <c r="B212" s="903" t="s">
        <v>216</v>
      </c>
      <c r="C212" s="904"/>
      <c r="D212" s="904" t="s">
        <v>2274</v>
      </c>
      <c r="E212" s="905">
        <v>1</v>
      </c>
      <c r="F212" s="906"/>
      <c r="G212" s="916" t="s">
        <v>10484</v>
      </c>
      <c r="H212" s="182" t="e">
        <f>IF(G212="","",G212-G212*COMPASS!$U$11)</f>
        <v>#VALUE!</v>
      </c>
      <c r="J212" s="153"/>
    </row>
    <row r="213" spans="1:10" ht="14.1" customHeight="1">
      <c r="A213" s="902" t="s">
        <v>2275</v>
      </c>
      <c r="B213" s="903" t="s">
        <v>216</v>
      </c>
      <c r="C213" s="904"/>
      <c r="D213" s="904" t="s">
        <v>2276</v>
      </c>
      <c r="E213" s="905">
        <v>1</v>
      </c>
      <c r="F213" s="906"/>
      <c r="G213" s="916" t="s">
        <v>10484</v>
      </c>
      <c r="H213" s="182" t="e">
        <f>IF(G213="","",G213-G213*COMPASS!$U$11)</f>
        <v>#VALUE!</v>
      </c>
      <c r="J213" s="153"/>
    </row>
    <row r="214" spans="1:10" ht="14.1" customHeight="1">
      <c r="A214" s="902" t="s">
        <v>2277</v>
      </c>
      <c r="B214" s="903" t="s">
        <v>216</v>
      </c>
      <c r="C214" s="904"/>
      <c r="D214" s="904" t="s">
        <v>2278</v>
      </c>
      <c r="E214" s="905">
        <v>1</v>
      </c>
      <c r="F214" s="906"/>
      <c r="G214" s="916" t="s">
        <v>10484</v>
      </c>
      <c r="H214" s="182" t="e">
        <f>IF(G214="","",G214-G214*COMPASS!$U$11)</f>
        <v>#VALUE!</v>
      </c>
      <c r="J214" s="153"/>
    </row>
    <row r="215" spans="1:10" ht="14.1" customHeight="1">
      <c r="A215" s="902" t="s">
        <v>2279</v>
      </c>
      <c r="B215" s="903" t="s">
        <v>216</v>
      </c>
      <c r="C215" s="904"/>
      <c r="D215" s="904" t="s">
        <v>2280</v>
      </c>
      <c r="E215" s="905">
        <v>1</v>
      </c>
      <c r="F215" s="906"/>
      <c r="G215" s="916" t="s">
        <v>10484</v>
      </c>
      <c r="H215" s="182" t="e">
        <f>IF(G215="","",G215-G215*COMPASS!$U$11)</f>
        <v>#VALUE!</v>
      </c>
      <c r="J215" s="153"/>
    </row>
    <row r="216" spans="1:10" ht="14.1" customHeight="1">
      <c r="A216" s="902" t="s">
        <v>2281</v>
      </c>
      <c r="B216" s="903" t="s">
        <v>216</v>
      </c>
      <c r="C216" s="904"/>
      <c r="D216" s="904" t="s">
        <v>2282</v>
      </c>
      <c r="E216" s="905">
        <v>1</v>
      </c>
      <c r="F216" s="906"/>
      <c r="G216" s="916" t="s">
        <v>10484</v>
      </c>
      <c r="H216" s="182" t="e">
        <f>IF(G216="","",G216-G216*COMPASS!$U$11)</f>
        <v>#VALUE!</v>
      </c>
      <c r="J216" s="153"/>
    </row>
    <row r="217" spans="1:10" ht="14.1" customHeight="1">
      <c r="A217" s="902" t="s">
        <v>2283</v>
      </c>
      <c r="B217" s="903" t="s">
        <v>216</v>
      </c>
      <c r="C217" s="904"/>
      <c r="D217" s="904" t="s">
        <v>2284</v>
      </c>
      <c r="E217" s="905">
        <v>1</v>
      </c>
      <c r="F217" s="906"/>
      <c r="G217" s="916" t="s">
        <v>10484</v>
      </c>
      <c r="H217" s="182" t="e">
        <f>IF(G217="","",G217-G217*COMPASS!$U$11)</f>
        <v>#VALUE!</v>
      </c>
      <c r="J217" s="153"/>
    </row>
    <row r="218" spans="1:10" ht="14.1" customHeight="1">
      <c r="A218" s="902" t="s">
        <v>2285</v>
      </c>
      <c r="B218" s="903" t="s">
        <v>216</v>
      </c>
      <c r="C218" s="904"/>
      <c r="D218" s="904" t="s">
        <v>2286</v>
      </c>
      <c r="E218" s="905">
        <v>1</v>
      </c>
      <c r="F218" s="906"/>
      <c r="G218" s="916" t="s">
        <v>10484</v>
      </c>
      <c r="H218" s="182" t="e">
        <f>IF(G218="","",G218-G218*COMPASS!$U$11)</f>
        <v>#VALUE!</v>
      </c>
      <c r="J218" s="153"/>
    </row>
    <row r="219" spans="1:10" ht="14.1" customHeight="1">
      <c r="A219" s="902" t="s">
        <v>2287</v>
      </c>
      <c r="B219" s="903" t="s">
        <v>216</v>
      </c>
      <c r="C219" s="904"/>
      <c r="D219" s="904" t="s">
        <v>2288</v>
      </c>
      <c r="E219" s="905">
        <v>1</v>
      </c>
      <c r="F219" s="906"/>
      <c r="G219" s="916" t="s">
        <v>10484</v>
      </c>
      <c r="H219" s="182" t="e">
        <f>IF(G219="","",G219-G219*COMPASS!$U$11)</f>
        <v>#VALUE!</v>
      </c>
      <c r="J219" s="153"/>
    </row>
    <row r="220" spans="1:10" ht="14.1" customHeight="1">
      <c r="A220" s="902" t="s">
        <v>2289</v>
      </c>
      <c r="B220" s="903" t="s">
        <v>216</v>
      </c>
      <c r="C220" s="904"/>
      <c r="D220" s="904" t="s">
        <v>2290</v>
      </c>
      <c r="E220" s="905">
        <v>1</v>
      </c>
      <c r="F220" s="906"/>
      <c r="G220" s="916" t="s">
        <v>10484</v>
      </c>
      <c r="H220" s="182" t="e">
        <f>IF(G220="","",G220-G220*COMPASS!$U$11)</f>
        <v>#VALUE!</v>
      </c>
      <c r="J220" s="153"/>
    </row>
    <row r="221" spans="1:10" ht="14.1" customHeight="1">
      <c r="A221" s="902" t="s">
        <v>2291</v>
      </c>
      <c r="B221" s="903" t="s">
        <v>216</v>
      </c>
      <c r="C221" s="904"/>
      <c r="D221" s="904" t="s">
        <v>2292</v>
      </c>
      <c r="E221" s="905">
        <v>1</v>
      </c>
      <c r="F221" s="906"/>
      <c r="G221" s="916" t="s">
        <v>10484</v>
      </c>
      <c r="H221" s="182" t="e">
        <f>IF(G221="","",G221-G221*COMPASS!$U$11)</f>
        <v>#VALUE!</v>
      </c>
      <c r="J221" s="153"/>
    </row>
    <row r="222" spans="1:10" ht="14.1" customHeight="1">
      <c r="A222" s="902" t="s">
        <v>2293</v>
      </c>
      <c r="B222" s="903" t="s">
        <v>216</v>
      </c>
      <c r="C222" s="904"/>
      <c r="D222" s="904" t="s">
        <v>2294</v>
      </c>
      <c r="E222" s="905">
        <v>1</v>
      </c>
      <c r="F222" s="906"/>
      <c r="G222" s="916" t="s">
        <v>10484</v>
      </c>
      <c r="H222" s="182" t="e">
        <f>IF(G222="","",G222-G222*COMPASS!$U$11)</f>
        <v>#VALUE!</v>
      </c>
      <c r="J222" s="153"/>
    </row>
    <row r="223" spans="1:10" ht="14.1" customHeight="1">
      <c r="A223" s="902" t="s">
        <v>2295</v>
      </c>
      <c r="B223" s="903" t="s">
        <v>216</v>
      </c>
      <c r="C223" s="904"/>
      <c r="D223" s="904" t="s">
        <v>2296</v>
      </c>
      <c r="E223" s="905">
        <v>1</v>
      </c>
      <c r="F223" s="906"/>
      <c r="G223" s="916" t="s">
        <v>10484</v>
      </c>
      <c r="H223" s="182" t="e">
        <f>IF(G223="","",G223-G223*COMPASS!$U$11)</f>
        <v>#VALUE!</v>
      </c>
      <c r="J223" s="153"/>
    </row>
    <row r="224" spans="1:10" ht="14.1" customHeight="1">
      <c r="A224" s="902" t="s">
        <v>2297</v>
      </c>
      <c r="B224" s="903" t="s">
        <v>216</v>
      </c>
      <c r="C224" s="904"/>
      <c r="D224" s="904" t="s">
        <v>2298</v>
      </c>
      <c r="E224" s="905">
        <v>1</v>
      </c>
      <c r="F224" s="906"/>
      <c r="G224" s="916" t="s">
        <v>10484</v>
      </c>
      <c r="H224" s="182" t="e">
        <f>IF(G224="","",G224-G224*COMPASS!$U$11)</f>
        <v>#VALUE!</v>
      </c>
      <c r="J224" s="153"/>
    </row>
    <row r="225" spans="1:10" ht="14.1" customHeight="1">
      <c r="A225" s="902" t="s">
        <v>2299</v>
      </c>
      <c r="B225" s="903" t="s">
        <v>216</v>
      </c>
      <c r="C225" s="904"/>
      <c r="D225" s="904" t="s">
        <v>2300</v>
      </c>
      <c r="E225" s="905">
        <v>1</v>
      </c>
      <c r="F225" s="906"/>
      <c r="G225" s="916" t="s">
        <v>10484</v>
      </c>
      <c r="H225" s="182" t="e">
        <f>IF(G225="","",G225-G225*COMPASS!$U$11)</f>
        <v>#VALUE!</v>
      </c>
      <c r="J225" s="153"/>
    </row>
    <row r="226" spans="1:10" ht="14.1" customHeight="1">
      <c r="A226" s="941" t="s">
        <v>4524</v>
      </c>
      <c r="B226" s="942"/>
      <c r="C226" s="943"/>
      <c r="D226" s="944"/>
      <c r="E226" s="945"/>
      <c r="F226" s="946"/>
      <c r="G226" s="950"/>
      <c r="H226" s="182" t="str">
        <f>IF(G226="","",G226-G226*COMPASS!$U$11)</f>
        <v/>
      </c>
      <c r="J226" s="153"/>
    </row>
    <row r="227" spans="1:10" ht="14.1" customHeight="1">
      <c r="A227" s="902" t="s">
        <v>2301</v>
      </c>
      <c r="B227" s="903" t="s">
        <v>216</v>
      </c>
      <c r="C227" s="904"/>
      <c r="D227" s="904" t="s">
        <v>2302</v>
      </c>
      <c r="E227" s="905">
        <v>1</v>
      </c>
      <c r="F227" s="906"/>
      <c r="G227" s="916" t="s">
        <v>10484</v>
      </c>
      <c r="H227" s="182" t="e">
        <f>IF(G227="","",G227-G227*COMPASS!$U$11)</f>
        <v>#VALUE!</v>
      </c>
      <c r="J227" s="153"/>
    </row>
    <row r="228" spans="1:10" ht="14.1" customHeight="1">
      <c r="A228" s="902" t="s">
        <v>2303</v>
      </c>
      <c r="B228" s="903" t="s">
        <v>216</v>
      </c>
      <c r="C228" s="904"/>
      <c r="D228" s="904" t="s">
        <v>2304</v>
      </c>
      <c r="E228" s="905">
        <v>1</v>
      </c>
      <c r="F228" s="906"/>
      <c r="G228" s="916" t="s">
        <v>10484</v>
      </c>
      <c r="H228" s="182" t="e">
        <f>IF(G228="","",G228-G228*COMPASS!$U$11)</f>
        <v>#VALUE!</v>
      </c>
      <c r="J228" s="153"/>
    </row>
    <row r="229" spans="1:10" ht="14.1" customHeight="1">
      <c r="A229" s="902" t="s">
        <v>2305</v>
      </c>
      <c r="B229" s="903" t="s">
        <v>216</v>
      </c>
      <c r="C229" s="904"/>
      <c r="D229" s="904" t="s">
        <v>2306</v>
      </c>
      <c r="E229" s="905">
        <v>1</v>
      </c>
      <c r="F229" s="906"/>
      <c r="G229" s="916" t="s">
        <v>10484</v>
      </c>
      <c r="H229" s="182" t="e">
        <f>IF(G229="","",G229-G229*COMPASS!$U$11)</f>
        <v>#VALUE!</v>
      </c>
      <c r="J229" s="153"/>
    </row>
    <row r="230" spans="1:10" ht="14.1" customHeight="1">
      <c r="A230" s="902" t="s">
        <v>2307</v>
      </c>
      <c r="B230" s="903" t="s">
        <v>216</v>
      </c>
      <c r="C230" s="904"/>
      <c r="D230" s="904" t="s">
        <v>2308</v>
      </c>
      <c r="E230" s="905">
        <v>1</v>
      </c>
      <c r="F230" s="906"/>
      <c r="G230" s="916" t="s">
        <v>10484</v>
      </c>
      <c r="H230" s="182" t="e">
        <f>IF(G230="","",G230-G230*COMPASS!$U$11)</f>
        <v>#VALUE!</v>
      </c>
      <c r="J230" s="153"/>
    </row>
    <row r="231" spans="1:10" ht="14.1" customHeight="1">
      <c r="A231" s="902" t="s">
        <v>2309</v>
      </c>
      <c r="B231" s="903" t="s">
        <v>216</v>
      </c>
      <c r="C231" s="904"/>
      <c r="D231" s="904" t="s">
        <v>2310</v>
      </c>
      <c r="E231" s="905">
        <v>1</v>
      </c>
      <c r="F231" s="906"/>
      <c r="G231" s="916" t="s">
        <v>10484</v>
      </c>
      <c r="H231" s="182" t="e">
        <f>IF(G231="","",G231-G231*COMPASS!$U$11)</f>
        <v>#VALUE!</v>
      </c>
      <c r="J231" s="153"/>
    </row>
    <row r="232" spans="1:10" ht="14.1" customHeight="1">
      <c r="A232" s="902" t="s">
        <v>2311</v>
      </c>
      <c r="B232" s="903" t="s">
        <v>216</v>
      </c>
      <c r="C232" s="904"/>
      <c r="D232" s="904" t="s">
        <v>2312</v>
      </c>
      <c r="E232" s="905">
        <v>1</v>
      </c>
      <c r="F232" s="906"/>
      <c r="G232" s="916" t="s">
        <v>10484</v>
      </c>
      <c r="H232" s="182" t="e">
        <f>IF(G232="","",G232-G232*COMPASS!$U$11)</f>
        <v>#VALUE!</v>
      </c>
      <c r="J232" s="153"/>
    </row>
    <row r="233" spans="1:10" ht="14.1" customHeight="1">
      <c r="A233" s="902" t="s">
        <v>2313</v>
      </c>
      <c r="B233" s="903" t="s">
        <v>216</v>
      </c>
      <c r="C233" s="904"/>
      <c r="D233" s="904" t="s">
        <v>2314</v>
      </c>
      <c r="E233" s="905">
        <v>1</v>
      </c>
      <c r="F233" s="906"/>
      <c r="G233" s="916" t="s">
        <v>10484</v>
      </c>
      <c r="H233" s="182" t="e">
        <f>IF(G233="","",G233-G233*COMPASS!$U$11)</f>
        <v>#VALUE!</v>
      </c>
      <c r="J233" s="153"/>
    </row>
    <row r="234" spans="1:10" ht="14.1" customHeight="1">
      <c r="A234" s="902" t="s">
        <v>2315</v>
      </c>
      <c r="B234" s="903" t="s">
        <v>216</v>
      </c>
      <c r="C234" s="904"/>
      <c r="D234" s="904" t="s">
        <v>2316</v>
      </c>
      <c r="E234" s="905">
        <v>1</v>
      </c>
      <c r="F234" s="906"/>
      <c r="G234" s="916" t="s">
        <v>10484</v>
      </c>
      <c r="H234" s="182" t="e">
        <f>IF(G234="","",G234-G234*COMPASS!$U$11)</f>
        <v>#VALUE!</v>
      </c>
      <c r="J234" s="153"/>
    </row>
    <row r="235" spans="1:10" ht="14.1" customHeight="1">
      <c r="A235" s="902" t="s">
        <v>2317</v>
      </c>
      <c r="B235" s="903" t="s">
        <v>216</v>
      </c>
      <c r="C235" s="904"/>
      <c r="D235" s="904" t="s">
        <v>2318</v>
      </c>
      <c r="E235" s="905">
        <v>1</v>
      </c>
      <c r="F235" s="906"/>
      <c r="G235" s="916" t="s">
        <v>10484</v>
      </c>
      <c r="H235" s="182" t="e">
        <f>IF(G235="","",G235-G235*COMPASS!$U$11)</f>
        <v>#VALUE!</v>
      </c>
      <c r="J235" s="153"/>
    </row>
    <row r="236" spans="1:10" ht="14.1" customHeight="1">
      <c r="A236" s="902" t="s">
        <v>2319</v>
      </c>
      <c r="B236" s="903" t="s">
        <v>216</v>
      </c>
      <c r="C236" s="904"/>
      <c r="D236" s="904" t="s">
        <v>2320</v>
      </c>
      <c r="E236" s="905">
        <v>1</v>
      </c>
      <c r="F236" s="906"/>
      <c r="G236" s="916" t="s">
        <v>10484</v>
      </c>
      <c r="H236" s="182" t="e">
        <f>IF(G236="","",G236-G236*COMPASS!$U$11)</f>
        <v>#VALUE!</v>
      </c>
      <c r="J236" s="153"/>
    </row>
    <row r="237" spans="1:10" ht="14.1" customHeight="1">
      <c r="A237" s="902" t="s">
        <v>2321</v>
      </c>
      <c r="B237" s="903" t="s">
        <v>216</v>
      </c>
      <c r="C237" s="904"/>
      <c r="D237" s="904" t="s">
        <v>2322</v>
      </c>
      <c r="E237" s="905">
        <v>1</v>
      </c>
      <c r="F237" s="906"/>
      <c r="G237" s="916" t="s">
        <v>10484</v>
      </c>
      <c r="H237" s="182" t="e">
        <f>IF(G237="","",G237-G237*COMPASS!$U$11)</f>
        <v>#VALUE!</v>
      </c>
      <c r="J237" s="153"/>
    </row>
    <row r="238" spans="1:10" ht="14.1" customHeight="1">
      <c r="A238" s="902" t="s">
        <v>2323</v>
      </c>
      <c r="B238" s="903" t="s">
        <v>216</v>
      </c>
      <c r="C238" s="904"/>
      <c r="D238" s="904" t="s">
        <v>2324</v>
      </c>
      <c r="E238" s="905">
        <v>1</v>
      </c>
      <c r="F238" s="906"/>
      <c r="G238" s="916" t="s">
        <v>10484</v>
      </c>
      <c r="H238" s="182" t="e">
        <f>IF(G238="","",G238-G238*COMPASS!$U$11)</f>
        <v>#VALUE!</v>
      </c>
      <c r="J238" s="153"/>
    </row>
    <row r="239" spans="1:10" ht="14.1" customHeight="1">
      <c r="A239" s="902" t="s">
        <v>2325</v>
      </c>
      <c r="B239" s="903" t="s">
        <v>216</v>
      </c>
      <c r="C239" s="904"/>
      <c r="D239" s="904" t="s">
        <v>2326</v>
      </c>
      <c r="E239" s="905">
        <v>1</v>
      </c>
      <c r="F239" s="906"/>
      <c r="G239" s="916" t="s">
        <v>10484</v>
      </c>
      <c r="H239" s="182" t="e">
        <f>IF(G239="","",G239-G239*COMPASS!$U$11)</f>
        <v>#VALUE!</v>
      </c>
      <c r="J239" s="153"/>
    </row>
    <row r="240" spans="1:10" ht="14.1" customHeight="1">
      <c r="A240" s="902" t="s">
        <v>2327</v>
      </c>
      <c r="B240" s="903" t="s">
        <v>216</v>
      </c>
      <c r="C240" s="904"/>
      <c r="D240" s="904" t="s">
        <v>2328</v>
      </c>
      <c r="E240" s="905">
        <v>1</v>
      </c>
      <c r="F240" s="906"/>
      <c r="G240" s="916" t="s">
        <v>10484</v>
      </c>
      <c r="H240" s="182" t="e">
        <f>IF(G240="","",G240-G240*COMPASS!$U$11)</f>
        <v>#VALUE!</v>
      </c>
      <c r="J240" s="153"/>
    </row>
    <row r="241" spans="1:10" ht="14.1" customHeight="1">
      <c r="A241" s="902" t="s">
        <v>2329</v>
      </c>
      <c r="B241" s="903" t="s">
        <v>216</v>
      </c>
      <c r="C241" s="904"/>
      <c r="D241" s="904" t="s">
        <v>2330</v>
      </c>
      <c r="E241" s="905">
        <v>1</v>
      </c>
      <c r="F241" s="906"/>
      <c r="G241" s="916" t="s">
        <v>10484</v>
      </c>
      <c r="H241" s="182" t="e">
        <f>IF(G241="","",G241-G241*COMPASS!$U$11)</f>
        <v>#VALUE!</v>
      </c>
      <c r="J241" s="153"/>
    </row>
    <row r="242" spans="1:10" ht="14.1" customHeight="1">
      <c r="A242" s="902" t="s">
        <v>2331</v>
      </c>
      <c r="B242" s="903" t="s">
        <v>216</v>
      </c>
      <c r="C242" s="904"/>
      <c r="D242" s="904" t="s">
        <v>2332</v>
      </c>
      <c r="E242" s="905">
        <v>1</v>
      </c>
      <c r="F242" s="906"/>
      <c r="G242" s="916" t="s">
        <v>10484</v>
      </c>
      <c r="H242" s="182" t="e">
        <f>IF(G242="","",G242-G242*COMPASS!$U$11)</f>
        <v>#VALUE!</v>
      </c>
      <c r="J242" s="153"/>
    </row>
    <row r="243" spans="1:10" ht="14.1" customHeight="1">
      <c r="A243" s="902" t="s">
        <v>2333</v>
      </c>
      <c r="B243" s="903" t="s">
        <v>216</v>
      </c>
      <c r="C243" s="904"/>
      <c r="D243" s="904" t="s">
        <v>2334</v>
      </c>
      <c r="E243" s="905">
        <v>1</v>
      </c>
      <c r="F243" s="906"/>
      <c r="G243" s="916" t="s">
        <v>10484</v>
      </c>
      <c r="H243" s="182" t="e">
        <f>IF(G243="","",G243-G243*COMPASS!$U$11)</f>
        <v>#VALUE!</v>
      </c>
      <c r="J243" s="153"/>
    </row>
    <row r="244" spans="1:10" ht="14.1" customHeight="1">
      <c r="A244" s="902" t="s">
        <v>2335</v>
      </c>
      <c r="B244" s="903" t="s">
        <v>216</v>
      </c>
      <c r="C244" s="904"/>
      <c r="D244" s="904" t="s">
        <v>2336</v>
      </c>
      <c r="E244" s="905">
        <v>1</v>
      </c>
      <c r="F244" s="906"/>
      <c r="G244" s="916" t="s">
        <v>10484</v>
      </c>
      <c r="H244" s="182" t="e">
        <f>IF(G244="","",G244-G244*COMPASS!$U$11)</f>
        <v>#VALUE!</v>
      </c>
      <c r="J244" s="153"/>
    </row>
    <row r="245" spans="1:10" ht="14.1" customHeight="1">
      <c r="A245" s="902" t="s">
        <v>2337</v>
      </c>
      <c r="B245" s="903" t="s">
        <v>216</v>
      </c>
      <c r="C245" s="904"/>
      <c r="D245" s="904" t="s">
        <v>2338</v>
      </c>
      <c r="E245" s="905">
        <v>1</v>
      </c>
      <c r="F245" s="906"/>
      <c r="G245" s="916" t="s">
        <v>10484</v>
      </c>
      <c r="H245" s="182" t="e">
        <f>IF(G245="","",G245-G245*COMPASS!$U$11)</f>
        <v>#VALUE!</v>
      </c>
      <c r="J245" s="153"/>
    </row>
    <row r="246" spans="1:10" ht="14.1" customHeight="1">
      <c r="A246" s="902" t="s">
        <v>2339</v>
      </c>
      <c r="B246" s="903" t="s">
        <v>216</v>
      </c>
      <c r="C246" s="904"/>
      <c r="D246" s="904" t="s">
        <v>2340</v>
      </c>
      <c r="E246" s="905">
        <v>1</v>
      </c>
      <c r="F246" s="906"/>
      <c r="G246" s="916" t="s">
        <v>10484</v>
      </c>
      <c r="H246" s="182" t="e">
        <f>IF(G246="","",G246-G246*COMPASS!$U$11)</f>
        <v>#VALUE!</v>
      </c>
      <c r="J246" s="153"/>
    </row>
    <row r="247" spans="1:10" ht="14.1" customHeight="1">
      <c r="A247" s="941" t="s">
        <v>4525</v>
      </c>
      <c r="B247" s="942"/>
      <c r="C247" s="943"/>
      <c r="D247" s="944"/>
      <c r="E247" s="945"/>
      <c r="F247" s="946"/>
      <c r="G247" s="950"/>
      <c r="H247" s="182" t="str">
        <f>IF(G247="","",G247-G247*COMPASS!$U$11)</f>
        <v/>
      </c>
      <c r="J247" s="153"/>
    </row>
    <row r="248" spans="1:10" ht="14.1" customHeight="1">
      <c r="A248" s="902" t="s">
        <v>2341</v>
      </c>
      <c r="B248" s="903" t="s">
        <v>216</v>
      </c>
      <c r="C248" s="904"/>
      <c r="D248" s="904" t="s">
        <v>9015</v>
      </c>
      <c r="E248" s="905">
        <v>1</v>
      </c>
      <c r="F248" s="906"/>
      <c r="G248" s="916" t="s">
        <v>10484</v>
      </c>
      <c r="H248" s="182" t="e">
        <f>IF(G248="","",G248-G248*COMPASS!$U$11)</f>
        <v>#VALUE!</v>
      </c>
      <c r="J248" s="153"/>
    </row>
    <row r="249" spans="1:10" ht="14.1" customHeight="1">
      <c r="A249" s="902" t="s">
        <v>2342</v>
      </c>
      <c r="B249" s="903" t="s">
        <v>216</v>
      </c>
      <c r="C249" s="904"/>
      <c r="D249" s="904" t="s">
        <v>9016</v>
      </c>
      <c r="E249" s="905">
        <v>1</v>
      </c>
      <c r="F249" s="906"/>
      <c r="G249" s="916" t="s">
        <v>10484</v>
      </c>
      <c r="H249" s="182" t="e">
        <f>IF(G249="","",G249-G249*COMPASS!$U$11)</f>
        <v>#VALUE!</v>
      </c>
      <c r="J249" s="153"/>
    </row>
    <row r="250" spans="1:10" ht="14.1" customHeight="1">
      <c r="A250" s="902" t="s">
        <v>2344</v>
      </c>
      <c r="B250" s="903" t="s">
        <v>216</v>
      </c>
      <c r="C250" s="904"/>
      <c r="D250" s="904" t="s">
        <v>2343</v>
      </c>
      <c r="E250" s="905">
        <v>1</v>
      </c>
      <c r="F250" s="906"/>
      <c r="G250" s="916" t="s">
        <v>10484</v>
      </c>
      <c r="H250" s="182" t="e">
        <f>IF(G250="","",G250-G250*COMPASS!$U$11)</f>
        <v>#VALUE!</v>
      </c>
      <c r="J250" s="153"/>
    </row>
    <row r="251" spans="1:10" ht="14.1" customHeight="1">
      <c r="A251" s="902" t="s">
        <v>2346</v>
      </c>
      <c r="B251" s="903" t="s">
        <v>216</v>
      </c>
      <c r="C251" s="904"/>
      <c r="D251" s="904" t="s">
        <v>2345</v>
      </c>
      <c r="E251" s="905">
        <v>1</v>
      </c>
      <c r="F251" s="906"/>
      <c r="G251" s="916" t="s">
        <v>10484</v>
      </c>
      <c r="H251" s="182" t="e">
        <f>IF(G251="","",G251-G251*COMPASS!$U$11)</f>
        <v>#VALUE!</v>
      </c>
      <c r="J251" s="153"/>
    </row>
    <row r="252" spans="1:10" ht="14.1" customHeight="1">
      <c r="A252" s="902" t="s">
        <v>2348</v>
      </c>
      <c r="B252" s="903" t="s">
        <v>216</v>
      </c>
      <c r="C252" s="904"/>
      <c r="D252" s="904" t="s">
        <v>2347</v>
      </c>
      <c r="E252" s="905">
        <v>1</v>
      </c>
      <c r="F252" s="906"/>
      <c r="G252" s="916" t="s">
        <v>10484</v>
      </c>
      <c r="H252" s="182" t="e">
        <f>IF(G252="","",G252-G252*COMPASS!$U$11)</f>
        <v>#VALUE!</v>
      </c>
      <c r="J252" s="153"/>
    </row>
    <row r="253" spans="1:10" ht="14.1" customHeight="1">
      <c r="A253" s="902" t="s">
        <v>2349</v>
      </c>
      <c r="B253" s="903" t="s">
        <v>216</v>
      </c>
      <c r="C253" s="904"/>
      <c r="D253" s="904" t="s">
        <v>2350</v>
      </c>
      <c r="E253" s="905">
        <v>1</v>
      </c>
      <c r="F253" s="906"/>
      <c r="G253" s="916" t="s">
        <v>10484</v>
      </c>
      <c r="H253" s="182" t="e">
        <f>IF(G253="","",G253-G253*COMPASS!$U$11)</f>
        <v>#VALUE!</v>
      </c>
      <c r="J253" s="153"/>
    </row>
    <row r="254" spans="1:10" ht="14.1" customHeight="1">
      <c r="A254" s="902" t="s">
        <v>2351</v>
      </c>
      <c r="B254" s="903" t="s">
        <v>216</v>
      </c>
      <c r="C254" s="904"/>
      <c r="D254" s="904" t="s">
        <v>9017</v>
      </c>
      <c r="E254" s="905">
        <v>1</v>
      </c>
      <c r="F254" s="906"/>
      <c r="G254" s="916" t="s">
        <v>10484</v>
      </c>
      <c r="H254" s="182" t="e">
        <f>IF(G254="","",G254-G254*COMPASS!$U$11)</f>
        <v>#VALUE!</v>
      </c>
      <c r="J254" s="153"/>
    </row>
    <row r="255" spans="1:10" ht="14.1" customHeight="1">
      <c r="A255" s="902" t="s">
        <v>2352</v>
      </c>
      <c r="B255" s="903" t="s">
        <v>216</v>
      </c>
      <c r="C255" s="904"/>
      <c r="D255" s="904" t="s">
        <v>2353</v>
      </c>
      <c r="E255" s="905">
        <v>1</v>
      </c>
      <c r="F255" s="906"/>
      <c r="G255" s="916" t="s">
        <v>10484</v>
      </c>
      <c r="H255" s="182" t="e">
        <f>IF(G255="","",G255-G255*COMPASS!$U$11)</f>
        <v>#VALUE!</v>
      </c>
      <c r="J255" s="153"/>
    </row>
    <row r="256" spans="1:10" ht="14.1" customHeight="1">
      <c r="A256" s="902" t="s">
        <v>2354</v>
      </c>
      <c r="B256" s="903" t="s">
        <v>216</v>
      </c>
      <c r="C256" s="904"/>
      <c r="D256" s="904" t="s">
        <v>2355</v>
      </c>
      <c r="E256" s="905">
        <v>1</v>
      </c>
      <c r="F256" s="906"/>
      <c r="G256" s="916" t="s">
        <v>10484</v>
      </c>
      <c r="H256" s="182" t="e">
        <f>IF(G256="","",G256-G256*COMPASS!$U$11)</f>
        <v>#VALUE!</v>
      </c>
      <c r="J256" s="153"/>
    </row>
    <row r="257" spans="1:10" ht="14.1" customHeight="1">
      <c r="A257" s="902" t="s">
        <v>2356</v>
      </c>
      <c r="B257" s="903" t="s">
        <v>216</v>
      </c>
      <c r="C257" s="904"/>
      <c r="D257" s="904" t="s">
        <v>2357</v>
      </c>
      <c r="E257" s="905">
        <v>1</v>
      </c>
      <c r="F257" s="906"/>
      <c r="G257" s="916" t="s">
        <v>10484</v>
      </c>
      <c r="H257" s="182" t="e">
        <f>IF(G257="","",G257-G257*COMPASS!$U$11)</f>
        <v>#VALUE!</v>
      </c>
      <c r="J257" s="153"/>
    </row>
    <row r="258" spans="1:10" ht="14.1" customHeight="1">
      <c r="A258" s="941" t="s">
        <v>4526</v>
      </c>
      <c r="B258" s="942"/>
      <c r="C258" s="943"/>
      <c r="D258" s="944"/>
      <c r="E258" s="945"/>
      <c r="F258" s="946"/>
      <c r="G258" s="950"/>
      <c r="H258" s="182" t="str">
        <f>IF(G258="","",G258-G258*COMPASS!$U$11)</f>
        <v/>
      </c>
      <c r="J258" s="153"/>
    </row>
    <row r="259" spans="1:10" ht="14.1" customHeight="1">
      <c r="A259" s="902" t="s">
        <v>2358</v>
      </c>
      <c r="B259" s="903" t="s">
        <v>216</v>
      </c>
      <c r="C259" s="904"/>
      <c r="D259" s="904" t="s">
        <v>2648</v>
      </c>
      <c r="E259" s="905">
        <v>1</v>
      </c>
      <c r="F259" s="906"/>
      <c r="G259" s="916" t="s">
        <v>10484</v>
      </c>
      <c r="H259" s="182" t="e">
        <f>IF(G259="","",G259-G259*COMPASS!$U$11)</f>
        <v>#VALUE!</v>
      </c>
      <c r="J259" s="153"/>
    </row>
    <row r="260" spans="1:10" ht="14.1" customHeight="1">
      <c r="A260" s="902" t="s">
        <v>2359</v>
      </c>
      <c r="B260" s="903" t="s">
        <v>216</v>
      </c>
      <c r="C260" s="904"/>
      <c r="D260" s="904" t="s">
        <v>2649</v>
      </c>
      <c r="E260" s="905">
        <v>1</v>
      </c>
      <c r="F260" s="906"/>
      <c r="G260" s="916" t="s">
        <v>10484</v>
      </c>
      <c r="H260" s="182" t="e">
        <f>IF(G260="","",G260-G260*COMPASS!$U$11)</f>
        <v>#VALUE!</v>
      </c>
      <c r="J260" s="153"/>
    </row>
    <row r="261" spans="1:10" ht="14.1" customHeight="1">
      <c r="A261" s="902" t="s">
        <v>2360</v>
      </c>
      <c r="B261" s="903" t="s">
        <v>216</v>
      </c>
      <c r="C261" s="904"/>
      <c r="D261" s="904" t="s">
        <v>2650</v>
      </c>
      <c r="E261" s="905">
        <v>1</v>
      </c>
      <c r="F261" s="906"/>
      <c r="G261" s="916" t="s">
        <v>10484</v>
      </c>
      <c r="H261" s="182" t="e">
        <f>IF(G261="","",G261-G261*COMPASS!$U$11)</f>
        <v>#VALUE!</v>
      </c>
      <c r="J261" s="153"/>
    </row>
    <row r="262" spans="1:10" ht="14.1" customHeight="1">
      <c r="A262" s="902" t="s">
        <v>2361</v>
      </c>
      <c r="B262" s="903" t="s">
        <v>216</v>
      </c>
      <c r="C262" s="904"/>
      <c r="D262" s="904" t="s">
        <v>2651</v>
      </c>
      <c r="E262" s="905">
        <v>1</v>
      </c>
      <c r="F262" s="906"/>
      <c r="G262" s="916" t="s">
        <v>10484</v>
      </c>
      <c r="H262" s="182" t="e">
        <f>IF(G262="","",G262-G262*COMPASS!$U$11)</f>
        <v>#VALUE!</v>
      </c>
      <c r="J262" s="153"/>
    </row>
    <row r="263" spans="1:10" ht="14.1" customHeight="1">
      <c r="A263" s="902" t="s">
        <v>2362</v>
      </c>
      <c r="B263" s="903" t="s">
        <v>216</v>
      </c>
      <c r="C263" s="904"/>
      <c r="D263" s="904" t="s">
        <v>2652</v>
      </c>
      <c r="E263" s="905">
        <v>1</v>
      </c>
      <c r="F263" s="906"/>
      <c r="G263" s="916" t="s">
        <v>10484</v>
      </c>
      <c r="H263" s="182" t="e">
        <f>IF(G263="","",G263-G263*COMPASS!$U$11)</f>
        <v>#VALUE!</v>
      </c>
      <c r="J263" s="153"/>
    </row>
    <row r="264" spans="1:10" ht="14.1" customHeight="1">
      <c r="A264" s="902" t="s">
        <v>2363</v>
      </c>
      <c r="B264" s="903" t="s">
        <v>216</v>
      </c>
      <c r="C264" s="904"/>
      <c r="D264" s="904" t="s">
        <v>2653</v>
      </c>
      <c r="E264" s="905">
        <v>1</v>
      </c>
      <c r="F264" s="906"/>
      <c r="G264" s="916" t="s">
        <v>10484</v>
      </c>
      <c r="H264" s="182" t="e">
        <f>IF(G264="","",G264-G264*COMPASS!$U$11)</f>
        <v>#VALUE!</v>
      </c>
      <c r="J264" s="153"/>
    </row>
    <row r="265" spans="1:10" ht="14.1" customHeight="1">
      <c r="A265" s="902" t="s">
        <v>2364</v>
      </c>
      <c r="B265" s="903" t="s">
        <v>216</v>
      </c>
      <c r="C265" s="904"/>
      <c r="D265" s="904" t="s">
        <v>2654</v>
      </c>
      <c r="E265" s="905">
        <v>1</v>
      </c>
      <c r="F265" s="906"/>
      <c r="G265" s="916" t="s">
        <v>10484</v>
      </c>
      <c r="H265" s="182" t="e">
        <f>IF(G265="","",G265-G265*COMPASS!$U$11)</f>
        <v>#VALUE!</v>
      </c>
      <c r="J265" s="153"/>
    </row>
    <row r="266" spans="1:10" ht="14.1" customHeight="1">
      <c r="A266" s="902" t="s">
        <v>2365</v>
      </c>
      <c r="B266" s="903" t="s">
        <v>216</v>
      </c>
      <c r="C266" s="904"/>
      <c r="D266" s="904" t="s">
        <v>2655</v>
      </c>
      <c r="E266" s="905">
        <v>1</v>
      </c>
      <c r="F266" s="906"/>
      <c r="G266" s="916" t="s">
        <v>10484</v>
      </c>
      <c r="H266" s="182" t="e">
        <f>IF(G266="","",G266-G266*COMPASS!$U$11)</f>
        <v>#VALUE!</v>
      </c>
      <c r="J266" s="153"/>
    </row>
    <row r="267" spans="1:10" ht="14.1" customHeight="1">
      <c r="A267" s="902" t="s">
        <v>2366</v>
      </c>
      <c r="B267" s="903" t="s">
        <v>216</v>
      </c>
      <c r="C267" s="904"/>
      <c r="D267" s="904" t="s">
        <v>2656</v>
      </c>
      <c r="E267" s="905">
        <v>1</v>
      </c>
      <c r="F267" s="906"/>
      <c r="G267" s="916" t="s">
        <v>10484</v>
      </c>
      <c r="H267" s="182" t="e">
        <f>IF(G267="","",G267-G267*COMPASS!$U$11)</f>
        <v>#VALUE!</v>
      </c>
      <c r="J267" s="153"/>
    </row>
    <row r="268" spans="1:10" ht="14.1" customHeight="1">
      <c r="A268" s="902" t="s">
        <v>2367</v>
      </c>
      <c r="B268" s="903" t="s">
        <v>216</v>
      </c>
      <c r="C268" s="904"/>
      <c r="D268" s="904" t="s">
        <v>2657</v>
      </c>
      <c r="E268" s="905">
        <v>1</v>
      </c>
      <c r="F268" s="906"/>
      <c r="G268" s="916" t="s">
        <v>10484</v>
      </c>
      <c r="H268" s="182" t="e">
        <f>IF(G268="","",G268-G268*COMPASS!$U$11)</f>
        <v>#VALUE!</v>
      </c>
      <c r="J268" s="153"/>
    </row>
    <row r="269" spans="1:10" ht="14.1" customHeight="1">
      <c r="A269" s="941" t="s">
        <v>9795</v>
      </c>
      <c r="B269" s="942"/>
      <c r="C269" s="943"/>
      <c r="D269" s="944"/>
      <c r="E269" s="945"/>
      <c r="F269" s="946"/>
      <c r="G269" s="950"/>
      <c r="H269" s="182" t="str">
        <f>IF(G269="","",G269-G269*COMPASS!$U$11)</f>
        <v/>
      </c>
      <c r="J269" s="153"/>
    </row>
    <row r="270" spans="1:10" ht="14.1" customHeight="1">
      <c r="A270" s="902" t="s">
        <v>2368</v>
      </c>
      <c r="B270" s="903" t="s">
        <v>216</v>
      </c>
      <c r="C270" s="904"/>
      <c r="D270" s="904" t="s">
        <v>9788</v>
      </c>
      <c r="E270" s="905">
        <v>1</v>
      </c>
      <c r="F270" s="906"/>
      <c r="G270" s="916" t="s">
        <v>10484</v>
      </c>
      <c r="H270" s="182" t="e">
        <f>IF(G270="","",G270-G270*COMPASS!$U$11)</f>
        <v>#VALUE!</v>
      </c>
      <c r="J270" s="153"/>
    </row>
    <row r="271" spans="1:10" ht="14.1" customHeight="1">
      <c r="A271" s="902" t="s">
        <v>2369</v>
      </c>
      <c r="B271" s="903" t="s">
        <v>216</v>
      </c>
      <c r="C271" s="904"/>
      <c r="D271" s="904" t="s">
        <v>9789</v>
      </c>
      <c r="E271" s="905">
        <v>1</v>
      </c>
      <c r="F271" s="906"/>
      <c r="G271" s="916" t="s">
        <v>10484</v>
      </c>
      <c r="H271" s="182" t="e">
        <f>IF(G271="","",G271-G271*COMPASS!$U$11)</f>
        <v>#VALUE!</v>
      </c>
      <c r="J271" s="153"/>
    </row>
    <row r="272" spans="1:10" ht="14.1" customHeight="1">
      <c r="A272" s="902" t="s">
        <v>2370</v>
      </c>
      <c r="B272" s="903" t="s">
        <v>216</v>
      </c>
      <c r="C272" s="904"/>
      <c r="D272" s="904" t="s">
        <v>9790</v>
      </c>
      <c r="E272" s="905">
        <v>1</v>
      </c>
      <c r="F272" s="906"/>
      <c r="G272" s="916" t="s">
        <v>10484</v>
      </c>
      <c r="H272" s="182" t="e">
        <f>IF(G272="","",G272-G272*COMPASS!$U$11)</f>
        <v>#VALUE!</v>
      </c>
      <c r="J272" s="153"/>
    </row>
    <row r="273" spans="1:10" ht="14.1" customHeight="1">
      <c r="A273" s="902" t="s">
        <v>2371</v>
      </c>
      <c r="B273" s="903" t="s">
        <v>216</v>
      </c>
      <c r="C273" s="904"/>
      <c r="D273" s="904" t="s">
        <v>9791</v>
      </c>
      <c r="E273" s="905">
        <v>1</v>
      </c>
      <c r="F273" s="906"/>
      <c r="G273" s="916" t="s">
        <v>10484</v>
      </c>
      <c r="H273" s="182" t="e">
        <f>IF(G273="","",G273-G273*COMPASS!$U$11)</f>
        <v>#VALUE!</v>
      </c>
      <c r="J273" s="153"/>
    </row>
    <row r="274" spans="1:10" ht="14.1" customHeight="1">
      <c r="A274" s="902" t="s">
        <v>2372</v>
      </c>
      <c r="B274" s="903" t="s">
        <v>216</v>
      </c>
      <c r="C274" s="904"/>
      <c r="D274" s="904" t="s">
        <v>9792</v>
      </c>
      <c r="E274" s="905">
        <v>1</v>
      </c>
      <c r="F274" s="906"/>
      <c r="G274" s="916" t="s">
        <v>10484</v>
      </c>
      <c r="H274" s="182" t="e">
        <f>IF(G274="","",G274-G274*COMPASS!$U$11)</f>
        <v>#VALUE!</v>
      </c>
      <c r="J274" s="153"/>
    </row>
    <row r="275" spans="1:10" ht="14.1" customHeight="1">
      <c r="A275" s="941" t="s">
        <v>4527</v>
      </c>
      <c r="B275" s="942"/>
      <c r="C275" s="943"/>
      <c r="D275" s="944"/>
      <c r="E275" s="945"/>
      <c r="F275" s="946"/>
      <c r="G275" s="950"/>
      <c r="H275" s="182" t="str">
        <f>IF(G275="","",G275-G275*COMPASS!$U$11)</f>
        <v/>
      </c>
      <c r="J275" s="153"/>
    </row>
    <row r="276" spans="1:10" ht="14.1" customHeight="1">
      <c r="A276" s="902" t="s">
        <v>2373</v>
      </c>
      <c r="B276" s="903" t="s">
        <v>216</v>
      </c>
      <c r="C276" s="904"/>
      <c r="D276" s="904" t="s">
        <v>2374</v>
      </c>
      <c r="E276" s="905">
        <v>1</v>
      </c>
      <c r="F276" s="906"/>
      <c r="G276" s="916" t="s">
        <v>10484</v>
      </c>
      <c r="H276" s="182" t="e">
        <f>IF(G276="","",G276-G276*COMPASS!$U$11)</f>
        <v>#VALUE!</v>
      </c>
      <c r="J276" s="153"/>
    </row>
    <row r="277" spans="1:10" ht="14.1" customHeight="1">
      <c r="A277" s="902" t="s">
        <v>2375</v>
      </c>
      <c r="B277" s="903" t="s">
        <v>216</v>
      </c>
      <c r="C277" s="904"/>
      <c r="D277" s="904" t="s">
        <v>2376</v>
      </c>
      <c r="E277" s="905">
        <v>1</v>
      </c>
      <c r="F277" s="906"/>
      <c r="G277" s="916" t="s">
        <v>10484</v>
      </c>
      <c r="H277" s="182" t="e">
        <f>IF(G277="","",G277-G277*COMPASS!$U$11)</f>
        <v>#VALUE!</v>
      </c>
      <c r="J277" s="153"/>
    </row>
    <row r="278" spans="1:10" ht="14.1" customHeight="1">
      <c r="A278" s="902" t="s">
        <v>2377</v>
      </c>
      <c r="B278" s="903" t="s">
        <v>216</v>
      </c>
      <c r="C278" s="904"/>
      <c r="D278" s="904" t="s">
        <v>2378</v>
      </c>
      <c r="E278" s="905">
        <v>1</v>
      </c>
      <c r="F278" s="906"/>
      <c r="G278" s="916" t="s">
        <v>10484</v>
      </c>
      <c r="H278" s="182" t="e">
        <f>IF(G278="","",G278-G278*COMPASS!$U$11)</f>
        <v>#VALUE!</v>
      </c>
      <c r="J278" s="153"/>
    </row>
    <row r="279" spans="1:10" ht="14.1" customHeight="1">
      <c r="A279" s="902" t="s">
        <v>2379</v>
      </c>
      <c r="B279" s="903" t="s">
        <v>216</v>
      </c>
      <c r="C279" s="904"/>
      <c r="D279" s="904" t="s">
        <v>2380</v>
      </c>
      <c r="E279" s="905">
        <v>1</v>
      </c>
      <c r="F279" s="906"/>
      <c r="G279" s="916" t="s">
        <v>10484</v>
      </c>
      <c r="H279" s="182" t="e">
        <f>IF(G279="","",G279-G279*COMPASS!$U$11)</f>
        <v>#VALUE!</v>
      </c>
      <c r="J279" s="153"/>
    </row>
    <row r="280" spans="1:10" ht="14.1" customHeight="1">
      <c r="A280" s="902" t="s">
        <v>2381</v>
      </c>
      <c r="B280" s="903" t="s">
        <v>216</v>
      </c>
      <c r="C280" s="904"/>
      <c r="D280" s="904" t="s">
        <v>2382</v>
      </c>
      <c r="E280" s="905">
        <v>1</v>
      </c>
      <c r="F280" s="906"/>
      <c r="G280" s="916" t="s">
        <v>10484</v>
      </c>
      <c r="H280" s="182" t="e">
        <f>IF(G280="","",G280-G280*COMPASS!$U$11)</f>
        <v>#VALUE!</v>
      </c>
      <c r="J280" s="153"/>
    </row>
    <row r="281" spans="1:10" ht="14.1" customHeight="1">
      <c r="A281" s="902" t="s">
        <v>2383</v>
      </c>
      <c r="B281" s="903" t="s">
        <v>216</v>
      </c>
      <c r="C281" s="904"/>
      <c r="D281" s="904" t="s">
        <v>2384</v>
      </c>
      <c r="E281" s="905">
        <v>1</v>
      </c>
      <c r="F281" s="906"/>
      <c r="G281" s="916" t="s">
        <v>10484</v>
      </c>
      <c r="H281" s="182" t="e">
        <f>IF(G281="","",G281-G281*COMPASS!$U$11)</f>
        <v>#VALUE!</v>
      </c>
      <c r="J281" s="153"/>
    </row>
    <row r="282" spans="1:10" ht="14.1" customHeight="1">
      <c r="A282" s="902" t="s">
        <v>2385</v>
      </c>
      <c r="B282" s="903" t="s">
        <v>216</v>
      </c>
      <c r="C282" s="904"/>
      <c r="D282" s="904" t="s">
        <v>2386</v>
      </c>
      <c r="E282" s="905">
        <v>1</v>
      </c>
      <c r="F282" s="906"/>
      <c r="G282" s="916" t="s">
        <v>10484</v>
      </c>
      <c r="H282" s="182" t="e">
        <f>IF(G282="","",G282-G282*COMPASS!$U$11)</f>
        <v>#VALUE!</v>
      </c>
      <c r="J282" s="153"/>
    </row>
    <row r="283" spans="1:10" ht="14.1" customHeight="1">
      <c r="A283" s="902" t="s">
        <v>2387</v>
      </c>
      <c r="B283" s="903" t="s">
        <v>216</v>
      </c>
      <c r="C283" s="904"/>
      <c r="D283" s="904" t="s">
        <v>2388</v>
      </c>
      <c r="E283" s="905">
        <v>1</v>
      </c>
      <c r="F283" s="906"/>
      <c r="G283" s="916" t="s">
        <v>10484</v>
      </c>
      <c r="H283" s="182" t="e">
        <f>IF(G283="","",G283-G283*COMPASS!$U$11)</f>
        <v>#VALUE!</v>
      </c>
      <c r="J283" s="153"/>
    </row>
    <row r="284" spans="1:10" ht="14.1" customHeight="1">
      <c r="A284" s="902" t="s">
        <v>2389</v>
      </c>
      <c r="B284" s="903" t="s">
        <v>216</v>
      </c>
      <c r="C284" s="904"/>
      <c r="D284" s="904" t="s">
        <v>2390</v>
      </c>
      <c r="E284" s="905">
        <v>1</v>
      </c>
      <c r="F284" s="906"/>
      <c r="G284" s="916" t="s">
        <v>10484</v>
      </c>
      <c r="H284" s="182" t="e">
        <f>IF(G284="","",G284-G284*COMPASS!$U$11)</f>
        <v>#VALUE!</v>
      </c>
      <c r="J284" s="153"/>
    </row>
    <row r="285" spans="1:10" ht="14.1" customHeight="1">
      <c r="A285" s="902" t="s">
        <v>2391</v>
      </c>
      <c r="B285" s="903" t="s">
        <v>216</v>
      </c>
      <c r="C285" s="904"/>
      <c r="D285" s="904" t="s">
        <v>2392</v>
      </c>
      <c r="E285" s="905">
        <v>1</v>
      </c>
      <c r="F285" s="906"/>
      <c r="G285" s="916" t="s">
        <v>10484</v>
      </c>
      <c r="H285" s="182" t="e">
        <f>IF(G285="","",G285-G285*COMPASS!$U$11)</f>
        <v>#VALUE!</v>
      </c>
      <c r="J285" s="153"/>
    </row>
    <row r="286" spans="1:10" ht="14.1" customHeight="1">
      <c r="A286" s="941" t="s">
        <v>4528</v>
      </c>
      <c r="B286" s="942"/>
      <c r="C286" s="943"/>
      <c r="D286" s="944"/>
      <c r="E286" s="945"/>
      <c r="F286" s="946"/>
      <c r="G286" s="950"/>
      <c r="H286" s="182" t="str">
        <f>IF(G286="","",G286-G286*COMPASS!$U$11)</f>
        <v/>
      </c>
      <c r="J286" s="153"/>
    </row>
    <row r="287" spans="1:10" ht="14.1" customHeight="1">
      <c r="A287" s="902" t="s">
        <v>2393</v>
      </c>
      <c r="B287" s="903" t="s">
        <v>216</v>
      </c>
      <c r="C287" s="904"/>
      <c r="D287" s="904" t="s">
        <v>2394</v>
      </c>
      <c r="E287" s="905">
        <v>1</v>
      </c>
      <c r="F287" s="906"/>
      <c r="G287" s="916" t="s">
        <v>10484</v>
      </c>
      <c r="H287" s="182" t="e">
        <f>IF(G287="","",G287-G287*COMPASS!$U$11)</f>
        <v>#VALUE!</v>
      </c>
      <c r="J287" s="153"/>
    </row>
    <row r="288" spans="1:10" ht="14.1" customHeight="1">
      <c r="A288" s="902" t="s">
        <v>2395</v>
      </c>
      <c r="B288" s="903" t="s">
        <v>216</v>
      </c>
      <c r="C288" s="904"/>
      <c r="D288" s="904" t="s">
        <v>2396</v>
      </c>
      <c r="E288" s="905">
        <v>1</v>
      </c>
      <c r="F288" s="906"/>
      <c r="G288" s="916" t="s">
        <v>10484</v>
      </c>
      <c r="H288" s="182" t="e">
        <f>IF(G288="","",G288-G288*COMPASS!$U$11)</f>
        <v>#VALUE!</v>
      </c>
      <c r="J288" s="153"/>
    </row>
    <row r="289" spans="1:10" ht="14.1" customHeight="1">
      <c r="A289" s="902" t="s">
        <v>2397</v>
      </c>
      <c r="B289" s="903" t="s">
        <v>216</v>
      </c>
      <c r="C289" s="904"/>
      <c r="D289" s="904" t="s">
        <v>2398</v>
      </c>
      <c r="E289" s="905">
        <v>1</v>
      </c>
      <c r="F289" s="906"/>
      <c r="G289" s="916" t="s">
        <v>10484</v>
      </c>
      <c r="H289" s="182" t="e">
        <f>IF(G289="","",G289-G289*COMPASS!$U$11)</f>
        <v>#VALUE!</v>
      </c>
      <c r="J289" s="153"/>
    </row>
    <row r="290" spans="1:10" ht="14.1" customHeight="1">
      <c r="A290" s="902" t="s">
        <v>2399</v>
      </c>
      <c r="B290" s="903" t="s">
        <v>216</v>
      </c>
      <c r="C290" s="904"/>
      <c r="D290" s="904" t="s">
        <v>2400</v>
      </c>
      <c r="E290" s="905">
        <v>1</v>
      </c>
      <c r="F290" s="906"/>
      <c r="G290" s="916" t="s">
        <v>10484</v>
      </c>
      <c r="H290" s="182" t="e">
        <f>IF(G290="","",G290-G290*COMPASS!$U$11)</f>
        <v>#VALUE!</v>
      </c>
      <c r="J290" s="153"/>
    </row>
    <row r="291" spans="1:10" ht="14.1" customHeight="1">
      <c r="A291" s="902" t="s">
        <v>2401</v>
      </c>
      <c r="B291" s="903" t="s">
        <v>216</v>
      </c>
      <c r="C291" s="904"/>
      <c r="D291" s="904" t="s">
        <v>2402</v>
      </c>
      <c r="E291" s="905">
        <v>1</v>
      </c>
      <c r="F291" s="906"/>
      <c r="G291" s="916" t="s">
        <v>10484</v>
      </c>
      <c r="H291" s="182" t="e">
        <f>IF(G291="","",G291-G291*COMPASS!$U$11)</f>
        <v>#VALUE!</v>
      </c>
      <c r="J291" s="153"/>
    </row>
    <row r="292" spans="1:10" ht="14.1" customHeight="1">
      <c r="A292" s="902" t="s">
        <v>2403</v>
      </c>
      <c r="B292" s="903" t="s">
        <v>216</v>
      </c>
      <c r="C292" s="904"/>
      <c r="D292" s="904" t="s">
        <v>2404</v>
      </c>
      <c r="E292" s="905">
        <v>1</v>
      </c>
      <c r="F292" s="906"/>
      <c r="G292" s="916" t="s">
        <v>10484</v>
      </c>
      <c r="H292" s="182" t="e">
        <f>IF(G292="","",G292-G292*COMPASS!$U$11)</f>
        <v>#VALUE!</v>
      </c>
      <c r="J292" s="153"/>
    </row>
    <row r="293" spans="1:10" ht="14.1" customHeight="1">
      <c r="A293" s="902" t="s">
        <v>2405</v>
      </c>
      <c r="B293" s="903" t="s">
        <v>216</v>
      </c>
      <c r="C293" s="904"/>
      <c r="D293" s="904" t="s">
        <v>2406</v>
      </c>
      <c r="E293" s="905">
        <v>1</v>
      </c>
      <c r="F293" s="906"/>
      <c r="G293" s="916" t="s">
        <v>10484</v>
      </c>
      <c r="H293" s="182" t="e">
        <f>IF(G293="","",G293-G293*COMPASS!$U$11)</f>
        <v>#VALUE!</v>
      </c>
      <c r="J293" s="153"/>
    </row>
    <row r="294" spans="1:10" ht="14.1" customHeight="1">
      <c r="A294" s="902" t="s">
        <v>2407</v>
      </c>
      <c r="B294" s="903" t="s">
        <v>216</v>
      </c>
      <c r="C294" s="904"/>
      <c r="D294" s="904" t="s">
        <v>2408</v>
      </c>
      <c r="E294" s="905">
        <v>1</v>
      </c>
      <c r="F294" s="906"/>
      <c r="G294" s="916" t="s">
        <v>10484</v>
      </c>
      <c r="H294" s="182" t="e">
        <f>IF(G294="","",G294-G294*COMPASS!$U$11)</f>
        <v>#VALUE!</v>
      </c>
      <c r="J294" s="153"/>
    </row>
    <row r="295" spans="1:10" ht="14.1" customHeight="1">
      <c r="A295" s="902" t="s">
        <v>2409</v>
      </c>
      <c r="B295" s="903" t="s">
        <v>216</v>
      </c>
      <c r="C295" s="904"/>
      <c r="D295" s="904" t="s">
        <v>2410</v>
      </c>
      <c r="E295" s="905">
        <v>1</v>
      </c>
      <c r="F295" s="906"/>
      <c r="G295" s="916" t="s">
        <v>10484</v>
      </c>
      <c r="H295" s="182" t="e">
        <f>IF(G295="","",G295-G295*COMPASS!$U$11)</f>
        <v>#VALUE!</v>
      </c>
      <c r="J295" s="153"/>
    </row>
    <row r="296" spans="1:10" ht="14.1" customHeight="1">
      <c r="A296" s="902" t="s">
        <v>2411</v>
      </c>
      <c r="B296" s="903" t="s">
        <v>216</v>
      </c>
      <c r="C296" s="904"/>
      <c r="D296" s="904" t="s">
        <v>2412</v>
      </c>
      <c r="E296" s="905">
        <v>1</v>
      </c>
      <c r="F296" s="906"/>
      <c r="G296" s="916" t="s">
        <v>10484</v>
      </c>
      <c r="H296" s="182" t="e">
        <f>IF(G296="","",G296-G296*COMPASS!$U$11)</f>
        <v>#VALUE!</v>
      </c>
      <c r="J296" s="153"/>
    </row>
    <row r="297" spans="1:10" ht="14.1" customHeight="1">
      <c r="A297" s="902" t="s">
        <v>2413</v>
      </c>
      <c r="B297" s="903" t="s">
        <v>216</v>
      </c>
      <c r="C297" s="904"/>
      <c r="D297" s="904" t="s">
        <v>2414</v>
      </c>
      <c r="E297" s="905">
        <v>1</v>
      </c>
      <c r="F297" s="906"/>
      <c r="G297" s="916" t="s">
        <v>10484</v>
      </c>
      <c r="H297" s="182" t="e">
        <f>IF(G297="","",G297-G297*COMPASS!$U$11)</f>
        <v>#VALUE!</v>
      </c>
      <c r="J297" s="153"/>
    </row>
    <row r="298" spans="1:10" ht="14.1" customHeight="1">
      <c r="A298" s="902" t="s">
        <v>2415</v>
      </c>
      <c r="B298" s="903" t="s">
        <v>216</v>
      </c>
      <c r="C298" s="904"/>
      <c r="D298" s="904" t="s">
        <v>2416</v>
      </c>
      <c r="E298" s="905">
        <v>1</v>
      </c>
      <c r="F298" s="906"/>
      <c r="G298" s="916" t="s">
        <v>10484</v>
      </c>
      <c r="H298" s="182" t="e">
        <f>IF(G298="","",G298-G298*COMPASS!$U$11)</f>
        <v>#VALUE!</v>
      </c>
      <c r="J298" s="153"/>
    </row>
    <row r="299" spans="1:10" ht="14.1" customHeight="1">
      <c r="A299" s="902" t="s">
        <v>2417</v>
      </c>
      <c r="B299" s="903" t="s">
        <v>216</v>
      </c>
      <c r="C299" s="904"/>
      <c r="D299" s="904" t="s">
        <v>2418</v>
      </c>
      <c r="E299" s="905">
        <v>1</v>
      </c>
      <c r="F299" s="906"/>
      <c r="G299" s="916" t="s">
        <v>10484</v>
      </c>
      <c r="H299" s="182" t="e">
        <f>IF(G299="","",G299-G299*COMPASS!$U$11)</f>
        <v>#VALUE!</v>
      </c>
      <c r="J299" s="153"/>
    </row>
    <row r="300" spans="1:10" ht="14.1" customHeight="1">
      <c r="A300" s="902" t="s">
        <v>2419</v>
      </c>
      <c r="B300" s="903" t="s">
        <v>216</v>
      </c>
      <c r="C300" s="904"/>
      <c r="D300" s="904" t="s">
        <v>2420</v>
      </c>
      <c r="E300" s="905">
        <v>1</v>
      </c>
      <c r="F300" s="906"/>
      <c r="G300" s="916" t="s">
        <v>10484</v>
      </c>
      <c r="H300" s="182" t="e">
        <f>IF(G300="","",G300-G300*COMPASS!$U$11)</f>
        <v>#VALUE!</v>
      </c>
      <c r="J300" s="153"/>
    </row>
    <row r="301" spans="1:10" ht="14.1" customHeight="1">
      <c r="A301" s="902" t="s">
        <v>2421</v>
      </c>
      <c r="B301" s="903" t="s">
        <v>216</v>
      </c>
      <c r="C301" s="904"/>
      <c r="D301" s="904" t="s">
        <v>2422</v>
      </c>
      <c r="E301" s="905">
        <v>1</v>
      </c>
      <c r="F301" s="906"/>
      <c r="G301" s="916" t="s">
        <v>10484</v>
      </c>
      <c r="H301" s="182" t="e">
        <f>IF(G301="","",G301-G301*COMPASS!$U$11)</f>
        <v>#VALUE!</v>
      </c>
      <c r="J301" s="153"/>
    </row>
    <row r="302" spans="1:10" ht="14.1" customHeight="1">
      <c r="A302" s="902" t="s">
        <v>2423</v>
      </c>
      <c r="B302" s="903" t="s">
        <v>216</v>
      </c>
      <c r="C302" s="904"/>
      <c r="D302" s="904" t="s">
        <v>2424</v>
      </c>
      <c r="E302" s="905">
        <v>1</v>
      </c>
      <c r="F302" s="906"/>
      <c r="G302" s="916" t="s">
        <v>10484</v>
      </c>
      <c r="H302" s="182" t="e">
        <f>IF(G302="","",G302-G302*COMPASS!$U$11)</f>
        <v>#VALUE!</v>
      </c>
      <c r="J302" s="153"/>
    </row>
    <row r="303" spans="1:10" ht="14.1" customHeight="1">
      <c r="A303" s="902" t="s">
        <v>2425</v>
      </c>
      <c r="B303" s="903" t="s">
        <v>216</v>
      </c>
      <c r="C303" s="904"/>
      <c r="D303" s="904" t="s">
        <v>2426</v>
      </c>
      <c r="E303" s="905">
        <v>1</v>
      </c>
      <c r="F303" s="906"/>
      <c r="G303" s="916" t="s">
        <v>10484</v>
      </c>
      <c r="H303" s="182" t="e">
        <f>IF(G303="","",G303-G303*COMPASS!$U$11)</f>
        <v>#VALUE!</v>
      </c>
      <c r="J303" s="153"/>
    </row>
    <row r="304" spans="1:10" ht="14.1" customHeight="1">
      <c r="A304" s="902" t="s">
        <v>2427</v>
      </c>
      <c r="B304" s="903" t="s">
        <v>216</v>
      </c>
      <c r="C304" s="904"/>
      <c r="D304" s="904" t="s">
        <v>2428</v>
      </c>
      <c r="E304" s="905">
        <v>1</v>
      </c>
      <c r="F304" s="906"/>
      <c r="G304" s="916" t="s">
        <v>10484</v>
      </c>
      <c r="H304" s="182" t="e">
        <f>IF(G304="","",G304-G304*COMPASS!$U$11)</f>
        <v>#VALUE!</v>
      </c>
      <c r="J304" s="153"/>
    </row>
    <row r="305" spans="1:10" ht="14.1" customHeight="1">
      <c r="A305" s="902" t="s">
        <v>2429</v>
      </c>
      <c r="B305" s="903" t="s">
        <v>216</v>
      </c>
      <c r="C305" s="904"/>
      <c r="D305" s="904" t="s">
        <v>2430</v>
      </c>
      <c r="E305" s="905">
        <v>1</v>
      </c>
      <c r="F305" s="906"/>
      <c r="G305" s="916" t="s">
        <v>10484</v>
      </c>
      <c r="H305" s="182" t="e">
        <f>IF(G305="","",G305-G305*COMPASS!$U$11)</f>
        <v>#VALUE!</v>
      </c>
      <c r="J305" s="153"/>
    </row>
    <row r="306" spans="1:10" ht="14.1" customHeight="1">
      <c r="A306" s="902" t="s">
        <v>2431</v>
      </c>
      <c r="B306" s="903" t="s">
        <v>216</v>
      </c>
      <c r="C306" s="904"/>
      <c r="D306" s="904" t="s">
        <v>2432</v>
      </c>
      <c r="E306" s="905">
        <v>1</v>
      </c>
      <c r="F306" s="906"/>
      <c r="G306" s="916" t="s">
        <v>10484</v>
      </c>
      <c r="H306" s="182" t="e">
        <f>IF(G306="","",G306-G306*COMPASS!$U$11)</f>
        <v>#VALUE!</v>
      </c>
      <c r="J306" s="153"/>
    </row>
    <row r="307" spans="1:10" ht="14.1" customHeight="1">
      <c r="A307" s="902" t="s">
        <v>2433</v>
      </c>
      <c r="B307" s="903" t="s">
        <v>216</v>
      </c>
      <c r="C307" s="904"/>
      <c r="D307" s="904" t="s">
        <v>2434</v>
      </c>
      <c r="E307" s="905">
        <v>1</v>
      </c>
      <c r="F307" s="906"/>
      <c r="G307" s="916" t="s">
        <v>10484</v>
      </c>
      <c r="H307" s="182" t="e">
        <f>IF(G307="","",G307-G307*COMPASS!$U$11)</f>
        <v>#VALUE!</v>
      </c>
    </row>
    <row r="308" spans="1:10" ht="14.1" customHeight="1">
      <c r="A308" s="902" t="s">
        <v>2435</v>
      </c>
      <c r="B308" s="903" t="s">
        <v>216</v>
      </c>
      <c r="C308" s="904"/>
      <c r="D308" s="904" t="s">
        <v>2436</v>
      </c>
      <c r="E308" s="905">
        <v>1</v>
      </c>
      <c r="F308" s="906"/>
      <c r="G308" s="916" t="s">
        <v>10484</v>
      </c>
      <c r="H308" s="182" t="e">
        <f>IF(G308="","",G308-G308*COMPASS!$U$11)</f>
        <v>#VALUE!</v>
      </c>
    </row>
    <row r="309" spans="1:10" ht="14.1" customHeight="1">
      <c r="A309" s="902" t="s">
        <v>2437</v>
      </c>
      <c r="B309" s="903" t="s">
        <v>216</v>
      </c>
      <c r="C309" s="904"/>
      <c r="D309" s="904" t="s">
        <v>2438</v>
      </c>
      <c r="E309" s="905">
        <v>1</v>
      </c>
      <c r="F309" s="906"/>
      <c r="G309" s="916" t="s">
        <v>10484</v>
      </c>
      <c r="H309" s="182" t="e">
        <f>IF(G309="","",G309-G309*COMPASS!$U$11)</f>
        <v>#VALUE!</v>
      </c>
    </row>
    <row r="310" spans="1:10" ht="14.1" customHeight="1">
      <c r="A310" s="902" t="s">
        <v>2439</v>
      </c>
      <c r="B310" s="903" t="s">
        <v>216</v>
      </c>
      <c r="C310" s="904"/>
      <c r="D310" s="904" t="s">
        <v>2440</v>
      </c>
      <c r="E310" s="905">
        <v>1</v>
      </c>
      <c r="F310" s="906"/>
      <c r="G310" s="916" t="s">
        <v>10484</v>
      </c>
      <c r="H310" s="182" t="e">
        <f>IF(G310="","",G310-G310*COMPASS!$U$11)</f>
        <v>#VALUE!</v>
      </c>
    </row>
    <row r="311" spans="1:10" ht="14.1" customHeight="1">
      <c r="A311" s="902" t="s">
        <v>2441</v>
      </c>
      <c r="B311" s="903" t="s">
        <v>216</v>
      </c>
      <c r="C311" s="904"/>
      <c r="D311" s="904" t="s">
        <v>2442</v>
      </c>
      <c r="E311" s="905">
        <v>1</v>
      </c>
      <c r="F311" s="906"/>
      <c r="G311" s="916" t="s">
        <v>10484</v>
      </c>
      <c r="H311" s="182" t="e">
        <f>IF(G311="","",G311-G311*COMPASS!$U$11)</f>
        <v>#VALUE!</v>
      </c>
    </row>
    <row r="312" spans="1:10" ht="14.1" customHeight="1">
      <c r="A312" s="941" t="s">
        <v>4529</v>
      </c>
      <c r="B312" s="942"/>
      <c r="C312" s="943"/>
      <c r="D312" s="944"/>
      <c r="E312" s="945"/>
      <c r="F312" s="946"/>
      <c r="G312" s="950"/>
      <c r="H312" s="950"/>
    </row>
    <row r="313" spans="1:10" ht="14.1" customHeight="1">
      <c r="A313" s="902" t="s">
        <v>2443</v>
      </c>
      <c r="B313" s="903" t="s">
        <v>216</v>
      </c>
      <c r="C313" s="904"/>
      <c r="D313" s="904" t="s">
        <v>2444</v>
      </c>
      <c r="E313" s="905">
        <v>1</v>
      </c>
      <c r="F313" s="906"/>
      <c r="G313" s="916" t="s">
        <v>10484</v>
      </c>
      <c r="H313" s="182" t="e">
        <f>IF(G313="","",G313-G313*COMPASS!$U$11)</f>
        <v>#VALUE!</v>
      </c>
    </row>
    <row r="314" spans="1:10" ht="14.1" customHeight="1">
      <c r="A314" s="902" t="s">
        <v>2445</v>
      </c>
      <c r="B314" s="903" t="s">
        <v>216</v>
      </c>
      <c r="C314" s="904"/>
      <c r="D314" s="904" t="s">
        <v>2446</v>
      </c>
      <c r="E314" s="905">
        <v>1</v>
      </c>
      <c r="F314" s="906"/>
      <c r="G314" s="916" t="s">
        <v>10484</v>
      </c>
      <c r="H314" s="182" t="e">
        <f>IF(G314="","",G314-G314*COMPASS!$U$11)</f>
        <v>#VALUE!</v>
      </c>
    </row>
    <row r="315" spans="1:10" ht="14.1" customHeight="1">
      <c r="A315" s="902" t="s">
        <v>2447</v>
      </c>
      <c r="B315" s="903" t="s">
        <v>216</v>
      </c>
      <c r="C315" s="904"/>
      <c r="D315" s="904" t="s">
        <v>2448</v>
      </c>
      <c r="E315" s="905">
        <v>1</v>
      </c>
      <c r="F315" s="906"/>
      <c r="G315" s="916" t="s">
        <v>10484</v>
      </c>
      <c r="H315" s="182" t="e">
        <f>IF(G315="","",G315-G315*COMPASS!$U$11)</f>
        <v>#VALUE!</v>
      </c>
    </row>
    <row r="316" spans="1:10" ht="14.1" customHeight="1">
      <c r="A316" s="902" t="s">
        <v>2449</v>
      </c>
      <c r="B316" s="903" t="s">
        <v>216</v>
      </c>
      <c r="C316" s="904"/>
      <c r="D316" s="904" t="s">
        <v>2450</v>
      </c>
      <c r="E316" s="905">
        <v>1</v>
      </c>
      <c r="F316" s="906"/>
      <c r="G316" s="916" t="s">
        <v>10484</v>
      </c>
      <c r="H316" s="182" t="e">
        <f>IF(G316="","",G316-G316*COMPASS!$U$11)</f>
        <v>#VALUE!</v>
      </c>
    </row>
    <row r="317" spans="1:10" ht="14.1" customHeight="1">
      <c r="A317" s="902" t="s">
        <v>2451</v>
      </c>
      <c r="B317" s="903" t="s">
        <v>216</v>
      </c>
      <c r="C317" s="904"/>
      <c r="D317" s="904" t="s">
        <v>2452</v>
      </c>
      <c r="E317" s="905">
        <v>1</v>
      </c>
      <c r="F317" s="906"/>
      <c r="G317" s="916" t="s">
        <v>10484</v>
      </c>
      <c r="H317" s="182" t="e">
        <f>IF(G317="","",G317-G317*COMPASS!$U$11)</f>
        <v>#VALUE!</v>
      </c>
    </row>
    <row r="318" spans="1:10" ht="14.1" customHeight="1">
      <c r="A318" s="902" t="s">
        <v>2453</v>
      </c>
      <c r="B318" s="903" t="s">
        <v>216</v>
      </c>
      <c r="C318" s="904"/>
      <c r="D318" s="904" t="s">
        <v>2454</v>
      </c>
      <c r="E318" s="905">
        <v>1</v>
      </c>
      <c r="F318" s="906"/>
      <c r="G318" s="916" t="s">
        <v>10484</v>
      </c>
      <c r="H318" s="182" t="e">
        <f>IF(G318="","",G318-G318*COMPASS!$U$11)</f>
        <v>#VALUE!</v>
      </c>
    </row>
    <row r="319" spans="1:10" ht="14.1" customHeight="1">
      <c r="A319" s="902" t="s">
        <v>2455</v>
      </c>
      <c r="B319" s="903" t="s">
        <v>216</v>
      </c>
      <c r="C319" s="904"/>
      <c r="D319" s="904" t="s">
        <v>2456</v>
      </c>
      <c r="E319" s="905">
        <v>1</v>
      </c>
      <c r="F319" s="906"/>
      <c r="G319" s="916" t="s">
        <v>10484</v>
      </c>
      <c r="H319" s="182" t="e">
        <f>IF(G319="","",G319-G319*COMPASS!$U$11)</f>
        <v>#VALUE!</v>
      </c>
    </row>
    <row r="320" spans="1:10" ht="14.1" customHeight="1">
      <c r="A320" s="902" t="s">
        <v>2457</v>
      </c>
      <c r="B320" s="903" t="s">
        <v>216</v>
      </c>
      <c r="C320" s="904"/>
      <c r="D320" s="904" t="s">
        <v>2458</v>
      </c>
      <c r="E320" s="905">
        <v>1</v>
      </c>
      <c r="F320" s="906"/>
      <c r="G320" s="916" t="s">
        <v>10484</v>
      </c>
      <c r="H320" s="182" t="e">
        <f>IF(G320="","",G320-G320*COMPASS!$U$11)</f>
        <v>#VALUE!</v>
      </c>
    </row>
    <row r="321" spans="1:8" ht="14.1" customHeight="1">
      <c r="A321" s="902" t="s">
        <v>2459</v>
      </c>
      <c r="B321" s="903" t="s">
        <v>216</v>
      </c>
      <c r="C321" s="904"/>
      <c r="D321" s="904" t="s">
        <v>2460</v>
      </c>
      <c r="E321" s="905">
        <v>1</v>
      </c>
      <c r="F321" s="906"/>
      <c r="G321" s="916" t="s">
        <v>10484</v>
      </c>
      <c r="H321" s="182" t="e">
        <f>IF(G321="","",G321-G321*COMPASS!$U$11)</f>
        <v>#VALUE!</v>
      </c>
    </row>
    <row r="322" spans="1:8" ht="14.1" customHeight="1">
      <c r="A322" s="902" t="s">
        <v>2461</v>
      </c>
      <c r="B322" s="903" t="s">
        <v>216</v>
      </c>
      <c r="C322" s="904"/>
      <c r="D322" s="904" t="s">
        <v>2462</v>
      </c>
      <c r="E322" s="905">
        <v>1</v>
      </c>
      <c r="F322" s="906"/>
      <c r="G322" s="916" t="s">
        <v>10484</v>
      </c>
      <c r="H322" s="182" t="e">
        <f>IF(G322="","",G322-G322*COMPASS!$U$11)</f>
        <v>#VALUE!</v>
      </c>
    </row>
    <row r="323" spans="1:8" ht="14.1" customHeight="1">
      <c r="A323" s="902" t="s">
        <v>2463</v>
      </c>
      <c r="B323" s="903" t="s">
        <v>216</v>
      </c>
      <c r="C323" s="904"/>
      <c r="D323" s="904" t="s">
        <v>2464</v>
      </c>
      <c r="E323" s="905">
        <v>1</v>
      </c>
      <c r="F323" s="906"/>
      <c r="G323" s="916" t="s">
        <v>10484</v>
      </c>
      <c r="H323" s="182" t="e">
        <f>IF(G323="","",G323-G323*COMPASS!$U$11)</f>
        <v>#VALUE!</v>
      </c>
    </row>
    <row r="324" spans="1:8" ht="14.1" customHeight="1">
      <c r="A324" s="902" t="s">
        <v>2465</v>
      </c>
      <c r="B324" s="903" t="s">
        <v>216</v>
      </c>
      <c r="C324" s="904"/>
      <c r="D324" s="904" t="s">
        <v>2466</v>
      </c>
      <c r="E324" s="905">
        <v>1</v>
      </c>
      <c r="F324" s="906"/>
      <c r="G324" s="916" t="s">
        <v>10484</v>
      </c>
      <c r="H324" s="182" t="e">
        <f>IF(G324="","",G324-G324*COMPASS!$U$11)</f>
        <v>#VALUE!</v>
      </c>
    </row>
    <row r="325" spans="1:8" ht="14.1" customHeight="1">
      <c r="A325" s="902" t="s">
        <v>2467</v>
      </c>
      <c r="B325" s="903" t="s">
        <v>216</v>
      </c>
      <c r="C325" s="904"/>
      <c r="D325" s="904" t="s">
        <v>2468</v>
      </c>
      <c r="E325" s="905">
        <v>1</v>
      </c>
      <c r="F325" s="906"/>
      <c r="G325" s="916" t="s">
        <v>10484</v>
      </c>
      <c r="H325" s="182" t="e">
        <f>IF(G325="","",G325-G325*COMPASS!$U$11)</f>
        <v>#VALUE!</v>
      </c>
    </row>
    <row r="326" spans="1:8" ht="14.1" customHeight="1">
      <c r="A326" s="902" t="s">
        <v>2469</v>
      </c>
      <c r="B326" s="903" t="s">
        <v>216</v>
      </c>
      <c r="C326" s="904"/>
      <c r="D326" s="904" t="s">
        <v>2470</v>
      </c>
      <c r="E326" s="905">
        <v>1</v>
      </c>
      <c r="F326" s="906"/>
      <c r="G326" s="916" t="s">
        <v>10484</v>
      </c>
      <c r="H326" s="182" t="e">
        <f>IF(G326="","",G326-G326*COMPASS!$U$11)</f>
        <v>#VALUE!</v>
      </c>
    </row>
    <row r="327" spans="1:8" ht="14.1" customHeight="1">
      <c r="A327" s="902" t="s">
        <v>2471</v>
      </c>
      <c r="B327" s="903" t="s">
        <v>216</v>
      </c>
      <c r="C327" s="904"/>
      <c r="D327" s="904" t="s">
        <v>2472</v>
      </c>
      <c r="E327" s="905">
        <v>1</v>
      </c>
      <c r="F327" s="906"/>
      <c r="G327" s="916" t="s">
        <v>10484</v>
      </c>
      <c r="H327" s="182" t="e">
        <f>IF(G327="","",G327-G327*COMPASS!$U$11)</f>
        <v>#VALUE!</v>
      </c>
    </row>
    <row r="328" spans="1:8" ht="14.1" customHeight="1">
      <c r="A328" s="902" t="s">
        <v>2473</v>
      </c>
      <c r="B328" s="903" t="s">
        <v>216</v>
      </c>
      <c r="C328" s="904"/>
      <c r="D328" s="904" t="s">
        <v>2474</v>
      </c>
      <c r="E328" s="905">
        <v>1</v>
      </c>
      <c r="F328" s="906"/>
      <c r="G328" s="916" t="s">
        <v>10484</v>
      </c>
      <c r="H328" s="182" t="e">
        <f>IF(G328="","",G328-G328*COMPASS!$U$11)</f>
        <v>#VALUE!</v>
      </c>
    </row>
    <row r="329" spans="1:8">
      <c r="A329" s="902" t="s">
        <v>2475</v>
      </c>
      <c r="B329" s="903" t="s">
        <v>216</v>
      </c>
      <c r="C329" s="904"/>
      <c r="D329" s="904" t="s">
        <v>2476</v>
      </c>
      <c r="E329" s="905">
        <v>1</v>
      </c>
      <c r="F329" s="906"/>
      <c r="G329" s="916" t="s">
        <v>10484</v>
      </c>
      <c r="H329" s="182" t="e">
        <f>IF(G329="","",G329-G329*COMPASS!$U$11)</f>
        <v>#VALUE!</v>
      </c>
    </row>
    <row r="330" spans="1:8">
      <c r="A330" s="902" t="s">
        <v>2477</v>
      </c>
      <c r="B330" s="903" t="s">
        <v>216</v>
      </c>
      <c r="C330" s="904"/>
      <c r="D330" s="904" t="s">
        <v>2478</v>
      </c>
      <c r="E330" s="905">
        <v>1</v>
      </c>
      <c r="F330" s="906"/>
      <c r="G330" s="916" t="s">
        <v>10484</v>
      </c>
      <c r="H330" s="182" t="e">
        <f>IF(G330="","",G330-G330*COMPASS!$U$11)</f>
        <v>#VALUE!</v>
      </c>
    </row>
    <row r="331" spans="1:8">
      <c r="A331" s="902" t="s">
        <v>2479</v>
      </c>
      <c r="B331" s="903" t="s">
        <v>216</v>
      </c>
      <c r="C331" s="904"/>
      <c r="D331" s="904" t="s">
        <v>2480</v>
      </c>
      <c r="E331" s="905">
        <v>1</v>
      </c>
      <c r="F331" s="906"/>
      <c r="G331" s="916" t="s">
        <v>10484</v>
      </c>
      <c r="H331" s="182" t="e">
        <f>IF(G331="","",G331-G331*COMPASS!$U$11)</f>
        <v>#VALUE!</v>
      </c>
    </row>
    <row r="332" spans="1:8">
      <c r="A332" s="902" t="s">
        <v>2481</v>
      </c>
      <c r="B332" s="903" t="s">
        <v>216</v>
      </c>
      <c r="C332" s="904"/>
      <c r="D332" s="904" t="s">
        <v>2482</v>
      </c>
      <c r="E332" s="905">
        <v>1</v>
      </c>
      <c r="F332" s="906"/>
      <c r="G332" s="916" t="s">
        <v>10484</v>
      </c>
      <c r="H332" s="182" t="e">
        <f>IF(G332="","",G332-G332*COMPASS!$U$11)</f>
        <v>#VALUE!</v>
      </c>
    </row>
    <row r="333" spans="1:8">
      <c r="A333" s="902" t="s">
        <v>2483</v>
      </c>
      <c r="B333" s="903" t="s">
        <v>216</v>
      </c>
      <c r="C333" s="904"/>
      <c r="D333" s="904" t="s">
        <v>2484</v>
      </c>
      <c r="E333" s="905">
        <v>1</v>
      </c>
      <c r="F333" s="906"/>
      <c r="G333" s="916" t="s">
        <v>10484</v>
      </c>
      <c r="H333" s="182" t="e">
        <f>IF(G333="","",G333-G333*COMPASS!$U$11)</f>
        <v>#VALUE!</v>
      </c>
    </row>
    <row r="334" spans="1:8">
      <c r="A334" s="902" t="s">
        <v>2485</v>
      </c>
      <c r="B334" s="903" t="s">
        <v>216</v>
      </c>
      <c r="C334" s="904"/>
      <c r="D334" s="904" t="s">
        <v>2486</v>
      </c>
      <c r="E334" s="905">
        <v>1</v>
      </c>
      <c r="F334" s="906"/>
      <c r="G334" s="916" t="s">
        <v>10484</v>
      </c>
      <c r="H334" s="182" t="e">
        <f>IF(G334="","",G334-G334*COMPASS!$U$11)</f>
        <v>#VALUE!</v>
      </c>
    </row>
    <row r="335" spans="1:8">
      <c r="A335" s="902" t="s">
        <v>2487</v>
      </c>
      <c r="B335" s="903" t="s">
        <v>216</v>
      </c>
      <c r="C335" s="904"/>
      <c r="D335" s="904" t="s">
        <v>2488</v>
      </c>
      <c r="E335" s="905">
        <v>1</v>
      </c>
      <c r="F335" s="906"/>
      <c r="G335" s="916" t="s">
        <v>10484</v>
      </c>
      <c r="H335" s="182" t="e">
        <f>IF(G335="","",G335-G335*COMPASS!$U$11)</f>
        <v>#VALUE!</v>
      </c>
    </row>
    <row r="336" spans="1:8">
      <c r="A336" s="902" t="s">
        <v>2489</v>
      </c>
      <c r="B336" s="903" t="s">
        <v>216</v>
      </c>
      <c r="C336" s="904"/>
      <c r="D336" s="904" t="s">
        <v>2490</v>
      </c>
      <c r="E336" s="905">
        <v>1</v>
      </c>
      <c r="F336" s="906"/>
      <c r="G336" s="916" t="s">
        <v>10484</v>
      </c>
      <c r="H336" s="182" t="e">
        <f>IF(G336="","",G336-G336*COMPASS!$U$11)</f>
        <v>#VALUE!</v>
      </c>
    </row>
    <row r="337" spans="1:8">
      <c r="A337" s="902" t="s">
        <v>2491</v>
      </c>
      <c r="B337" s="903" t="s">
        <v>216</v>
      </c>
      <c r="C337" s="904"/>
      <c r="D337" s="904" t="s">
        <v>2492</v>
      </c>
      <c r="E337" s="905">
        <v>1</v>
      </c>
      <c r="F337" s="906"/>
      <c r="G337" s="916" t="s">
        <v>10484</v>
      </c>
      <c r="H337" s="182" t="e">
        <f>IF(G337="","",G337-G337*COMPASS!$U$11)</f>
        <v>#VALUE!</v>
      </c>
    </row>
    <row r="338" spans="1:8">
      <c r="A338" s="902" t="s">
        <v>2493</v>
      </c>
      <c r="B338" s="903" t="s">
        <v>216</v>
      </c>
      <c r="C338" s="904"/>
      <c r="D338" s="904" t="s">
        <v>2494</v>
      </c>
      <c r="E338" s="905">
        <v>1</v>
      </c>
      <c r="F338" s="906"/>
      <c r="G338" s="916" t="s">
        <v>10484</v>
      </c>
      <c r="H338" s="182" t="e">
        <f>IF(G338="","",G338-G338*COMPASS!$U$11)</f>
        <v>#VALUE!</v>
      </c>
    </row>
    <row r="339" spans="1:8">
      <c r="A339" s="902" t="s">
        <v>2495</v>
      </c>
      <c r="B339" s="903" t="s">
        <v>216</v>
      </c>
      <c r="C339" s="904"/>
      <c r="D339" s="904" t="s">
        <v>2496</v>
      </c>
      <c r="E339" s="905">
        <v>1</v>
      </c>
      <c r="F339" s="906"/>
      <c r="G339" s="916" t="s">
        <v>10484</v>
      </c>
      <c r="H339" s="182" t="e">
        <f>IF(G339="","",G339-G339*COMPASS!$U$11)</f>
        <v>#VALUE!</v>
      </c>
    </row>
    <row r="340" spans="1:8">
      <c r="A340" s="902" t="s">
        <v>2497</v>
      </c>
      <c r="B340" s="903" t="s">
        <v>216</v>
      </c>
      <c r="C340" s="904"/>
      <c r="D340" s="904" t="s">
        <v>9306</v>
      </c>
      <c r="E340" s="905">
        <v>1</v>
      </c>
      <c r="F340" s="906"/>
      <c r="G340" s="916" t="s">
        <v>10484</v>
      </c>
      <c r="H340" s="182" t="e">
        <f>IF(G340="","",G340-G340*COMPASS!$U$11)</f>
        <v>#VALUE!</v>
      </c>
    </row>
    <row r="341" spans="1:8">
      <c r="A341" s="902" t="s">
        <v>2498</v>
      </c>
      <c r="B341" s="903" t="s">
        <v>216</v>
      </c>
      <c r="C341" s="904"/>
      <c r="D341" s="904" t="s">
        <v>2499</v>
      </c>
      <c r="E341" s="905">
        <v>1</v>
      </c>
      <c r="F341" s="906"/>
      <c r="G341" s="916" t="s">
        <v>10484</v>
      </c>
      <c r="H341" s="182" t="e">
        <f>IF(G341="","",G341-G341*COMPASS!$U$11)</f>
        <v>#VALUE!</v>
      </c>
    </row>
    <row r="342" spans="1:8">
      <c r="A342" s="902" t="s">
        <v>2500</v>
      </c>
      <c r="B342" s="903" t="s">
        <v>216</v>
      </c>
      <c r="C342" s="904"/>
      <c r="D342" s="904" t="s">
        <v>2501</v>
      </c>
      <c r="E342" s="905">
        <v>1</v>
      </c>
      <c r="F342" s="906"/>
      <c r="G342" s="916" t="s">
        <v>10484</v>
      </c>
      <c r="H342" s="182" t="e">
        <f>IF(G342="","",G342-G342*COMPASS!$U$11)</f>
        <v>#VALUE!</v>
      </c>
    </row>
  </sheetData>
  <sheetProtection algorithmName="SHA-512" hashValue="frv62qb6pZhtqqL6h0u8+lgOGhH9bAP5gyD+zhePSr3GuE3b+8hofMFNBjjYpxS1ZkLDAxLIU4dl+FA0Yire7g==" saltValue="odIKIyt45H4YSnxcnQEQaQ==" spinCount="100000" sheet="1" objects="1" scenarios="1"/>
  <mergeCells count="1">
    <mergeCell ref="D1:G1"/>
  </mergeCells>
  <hyperlinks>
    <hyperlink ref="H2" location="Indice" display="Indice" xr:uid="{F570E2DB-BAB9-4BE8-B7E8-6D1EB5250B81}"/>
    <hyperlink ref="D1" r:id="rId1" xr:uid="{090150AD-FF13-4FC8-B1D7-4A0D41F15886}"/>
    <hyperlink ref="A37" location="'Listino ORCA CORRENTE'!A6" display="ORCA - Cavi Ottici non armati (PE)" xr:uid="{DF828453-2CA4-4D08-A96A-D8BDFF1D7C6F}"/>
    <hyperlink ref="A62" location="'Listino ORCA CORRENTE'!A6" display="ORCA - Cavi Ottici armati" xr:uid="{0C5A92A4-DB90-43C0-B659-ACC66406C5E2}"/>
    <hyperlink ref="A87" location="'Listino ORCA CORRENTE'!A6" display="ORCA - Cavi Ottici Loose classe B2ca - d0 - a1" xr:uid="{ECACF4E1-7027-42CF-A6D3-0C498574C113}"/>
    <hyperlink ref="A101" location="'Listino ORCA CORRENTE'!A6" display="ORCA - Universal Loose tube (MULTITUBE)" xr:uid="{41705902-79D6-4080-81DB-7AFF7BB65949}"/>
    <hyperlink ref="A127" location="'Listino ORCA CORRENTE'!A6" display="ORCA - Universal Tube Armored CST (multitube)" xr:uid="{F01897F9-75DB-48AE-8272-A95D1293184E}"/>
    <hyperlink ref="A158" location="'Listino ORCA CORRENTE'!A6" display="ORCA - Universal Loose Tube (Unitube) CST Twin" xr:uid="{4AB065F6-26B5-4B44-932A-110020A21358}"/>
    <hyperlink ref="A164" location="'Listino ORCA CORRENTE'!A6" display="ORCA - ADSS Aerial Cable Unitube" xr:uid="{1A7433BF-CCAD-41EE-A681-A1B64603D3E8}"/>
    <hyperlink ref="A195" location="'Listino ORCA CORRENTE'!A6" display="ORCA - Aerial outdoor cable " xr:uid="{73559FC3-C7FC-4822-A875-EB254F859ED2}"/>
    <hyperlink ref="A226" location="'Listino ORCA CORRENTE'!A6" display="ORCA - Aerial DROP Cable" xr:uid="{DE6C0E78-80CF-4654-8B36-A58534088741}"/>
    <hyperlink ref="A247" location="'Listino ORCA CORRENTE'!A6" display="ORCA - Outodoor hybrid cable" xr:uid="{2C15952B-96C1-4E90-8627-8B05D312C6DE}"/>
    <hyperlink ref="A258" location="'Listino ORCA CORRENTE'!A6" display="ORCA - Outdoor metallic armored hybid cable" xr:uid="{4FEC7AA0-252F-4196-88DF-8FB0C5E2F73F}"/>
    <hyperlink ref="A269" location="'Listino ORCA CORRENTE'!A6" display="ORCA - Twin CableE" xr:uid="{6F61C04A-DEA1-4E7F-804E-C524E6868DD6}"/>
    <hyperlink ref="A275" location="'Listino ORCA CORRENTE'!A6" display="ORCA - Universal loose tube double sheat" xr:uid="{D0ADF756-75B2-4ABF-A3A9-0AE23E3DE10E}"/>
    <hyperlink ref="A286" location="'Listino ORCA CORRENTE'!A6" display="ORCA - Outdoor Fiber stranded tubeE" xr:uid="{3995BE35-8F50-44B2-B3E8-9CDB5A88E201}"/>
    <hyperlink ref="A312" location="'Listino ORCA CORRENTE'!A6" display="ORCA - FIRE SURVIVAL CABLE" xr:uid="{D3CA8676-ADE4-41F9-BF95-A704827FA716}"/>
    <hyperlink ref="A100" location="'Listino ORCA CORRENTE'!A6" display="ORCA - Universal Loose tube (MULTITUBE)" xr:uid="{29C6FAFA-C94C-49D1-ADE0-9719C3C033F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708"/>
  <sheetViews>
    <sheetView zoomScaleNormal="100" workbookViewId="0">
      <pane ySplit="4" topLeftCell="A5" activePane="bottomLeft" state="frozen"/>
      <selection pane="bottomLeft" activeCell="G708" sqref="A1:G708"/>
    </sheetView>
  </sheetViews>
  <sheetFormatPr defaultColWidth="9.44140625" defaultRowHeight="13.2"/>
  <cols>
    <col min="1" max="1" width="17.44140625" style="142" customWidth="1"/>
    <col min="2" max="2" width="4.44140625" style="292" customWidth="1"/>
    <col min="3" max="3" width="9.44140625" style="144" bestFit="1" customWidth="1"/>
    <col min="4" max="4" width="51.44140625" style="193" customWidth="1"/>
    <col min="5" max="5" width="5.5546875" style="292" customWidth="1"/>
    <col min="6" max="6" width="4.5546875" style="533" customWidth="1"/>
    <col min="7" max="7" width="9.44140625" style="292" bestFit="1" customWidth="1"/>
    <col min="8" max="8" width="9.44140625" style="488" bestFit="1" customWidth="1"/>
    <col min="9" max="9" width="14.5546875" style="152" bestFit="1" customWidth="1"/>
    <col min="10" max="10" width="10" style="142" bestFit="1" customWidth="1"/>
    <col min="11" max="13" width="9.44140625" style="142"/>
    <col min="14" max="14" width="10.5546875" style="142" bestFit="1" customWidth="1"/>
    <col min="15" max="15" width="10" style="142" bestFit="1" customWidth="1"/>
    <col min="16" max="16384" width="9.44140625" style="142"/>
  </cols>
  <sheetData>
    <row r="1" spans="1:10">
      <c r="A1" s="309" t="str">
        <f>'LS CABLE'!A1</f>
        <v>Listino Febbraio26</v>
      </c>
      <c r="B1" s="378"/>
      <c r="C1" s="310"/>
      <c r="D1" s="1379" t="s">
        <v>11933</v>
      </c>
      <c r="E1" s="1380"/>
      <c r="F1" s="1380"/>
      <c r="G1" s="1380"/>
      <c r="H1" s="178"/>
    </row>
    <row r="2" spans="1:10">
      <c r="A2" s="309"/>
      <c r="B2" s="378"/>
      <c r="C2" s="310"/>
      <c r="D2" s="311"/>
      <c r="E2" s="641"/>
      <c r="F2" s="530"/>
      <c r="G2" s="471"/>
      <c r="H2" s="179" t="s">
        <v>190</v>
      </c>
    </row>
    <row r="3" spans="1:10" ht="25.8">
      <c r="A3" s="312" t="s">
        <v>519</v>
      </c>
      <c r="B3" s="379"/>
      <c r="C3" s="313"/>
      <c r="D3" s="314"/>
      <c r="E3" s="642"/>
      <c r="F3" s="531"/>
      <c r="G3" s="472"/>
      <c r="H3" s="180"/>
    </row>
    <row r="4" spans="1:10">
      <c r="A4" s="1187" t="s">
        <v>14891</v>
      </c>
      <c r="B4" s="1188" t="s">
        <v>14892</v>
      </c>
      <c r="C4" s="1187" t="s">
        <v>14893</v>
      </c>
      <c r="D4" s="1187" t="s">
        <v>219</v>
      </c>
      <c r="E4" s="1187" t="s">
        <v>14894</v>
      </c>
      <c r="F4" s="1189" t="s">
        <v>14895</v>
      </c>
      <c r="G4" s="1189" t="s">
        <v>14896</v>
      </c>
      <c r="H4" s="168" t="s">
        <v>491</v>
      </c>
    </row>
    <row r="5" spans="1:10" ht="24.6" customHeight="1">
      <c r="A5" s="908" t="s">
        <v>12152</v>
      </c>
      <c r="B5" s="909"/>
      <c r="C5" s="910"/>
      <c r="D5" s="911"/>
      <c r="E5" s="912"/>
      <c r="F5" s="913"/>
      <c r="G5" s="914"/>
      <c r="H5" s="487"/>
    </row>
    <row r="6" spans="1:10" ht="14.1" customHeight="1">
      <c r="A6" s="902" t="s">
        <v>859</v>
      </c>
      <c r="B6" s="903" t="s">
        <v>467</v>
      </c>
      <c r="C6" s="932"/>
      <c r="D6" s="904" t="s">
        <v>16812</v>
      </c>
      <c r="E6" s="907">
        <v>1</v>
      </c>
      <c r="F6" s="900"/>
      <c r="G6" s="901">
        <v>1.62</v>
      </c>
      <c r="H6" s="182">
        <f>IF(G6="","",G6-G6*COMPASS!$U$11)</f>
        <v>1.62</v>
      </c>
      <c r="J6" s="153"/>
    </row>
    <row r="7" spans="1:10" ht="14.1" customHeight="1">
      <c r="A7" s="902" t="s">
        <v>860</v>
      </c>
      <c r="B7" s="903" t="s">
        <v>467</v>
      </c>
      <c r="C7" s="932"/>
      <c r="D7" s="904" t="s">
        <v>16813</v>
      </c>
      <c r="E7" s="907">
        <v>1</v>
      </c>
      <c r="F7" s="900"/>
      <c r="G7" s="901">
        <v>1.62</v>
      </c>
      <c r="H7" s="182">
        <f>IF(G7="","",G7-G7*COMPASS!$U$11)</f>
        <v>1.62</v>
      </c>
      <c r="J7" s="153"/>
    </row>
    <row r="8" spans="1:10" ht="14.1" customHeight="1">
      <c r="A8" s="902" t="s">
        <v>1758</v>
      </c>
      <c r="B8" s="903" t="s">
        <v>467</v>
      </c>
      <c r="C8" s="904"/>
      <c r="D8" s="904" t="s">
        <v>8749</v>
      </c>
      <c r="E8" s="907">
        <v>1</v>
      </c>
      <c r="F8" s="900"/>
      <c r="G8" s="901">
        <v>1.2</v>
      </c>
      <c r="H8" s="182">
        <f>IF(G8="","",G8-G8*COMPASS!$U$11)</f>
        <v>1.2</v>
      </c>
      <c r="J8" s="153"/>
    </row>
    <row r="9" spans="1:10" ht="14.1" customHeight="1">
      <c r="A9" s="902" t="s">
        <v>861</v>
      </c>
      <c r="B9" s="903" t="s">
        <v>467</v>
      </c>
      <c r="C9" s="904"/>
      <c r="D9" s="904" t="s">
        <v>214</v>
      </c>
      <c r="E9" s="907">
        <v>1</v>
      </c>
      <c r="F9" s="900"/>
      <c r="G9" s="901">
        <v>35.090000000000003</v>
      </c>
      <c r="H9" s="182">
        <f>IF(G9="","",G9-G9*COMPASS!$U$11)</f>
        <v>35.090000000000003</v>
      </c>
      <c r="J9" s="153"/>
    </row>
    <row r="10" spans="1:10" ht="14.1" customHeight="1">
      <c r="A10" s="902" t="s">
        <v>862</v>
      </c>
      <c r="B10" s="903" t="s">
        <v>467</v>
      </c>
      <c r="C10" s="904"/>
      <c r="D10" s="904" t="s">
        <v>2645</v>
      </c>
      <c r="E10" s="907">
        <v>1</v>
      </c>
      <c r="F10" s="900"/>
      <c r="G10" s="901">
        <v>67.739999999999995</v>
      </c>
      <c r="H10" s="182">
        <f>IF(G10="","",G10-G10*COMPASS!$U$11)</f>
        <v>67.739999999999995</v>
      </c>
      <c r="J10" s="153"/>
    </row>
    <row r="11" spans="1:10" ht="14.1" customHeight="1">
      <c r="A11" s="902" t="s">
        <v>1717</v>
      </c>
      <c r="B11" s="903" t="s">
        <v>571</v>
      </c>
      <c r="C11" s="904"/>
      <c r="D11" s="904" t="s">
        <v>1715</v>
      </c>
      <c r="E11" s="907">
        <v>1</v>
      </c>
      <c r="F11" s="900"/>
      <c r="G11" s="901">
        <v>36.770000000000003</v>
      </c>
      <c r="H11" s="182">
        <f>IF(G11="","",G11-G11*COMPASS!$U$11)</f>
        <v>36.770000000000003</v>
      </c>
      <c r="J11" s="153"/>
    </row>
    <row r="12" spans="1:10" ht="14.1" customHeight="1">
      <c r="A12" s="902" t="s">
        <v>7637</v>
      </c>
      <c r="B12" s="903" t="s">
        <v>467</v>
      </c>
      <c r="C12" s="932"/>
      <c r="D12" s="904" t="s">
        <v>8841</v>
      </c>
      <c r="E12" s="907">
        <v>305</v>
      </c>
      <c r="F12" s="820"/>
      <c r="G12" s="901">
        <v>0.5</v>
      </c>
      <c r="H12" s="182">
        <f>IF(G12="","",G12-G12*COMPASS!$U$11)</f>
        <v>0.5</v>
      </c>
      <c r="J12" s="153"/>
    </row>
    <row r="13" spans="1:10" ht="14.1" customHeight="1">
      <c r="A13" s="902" t="s">
        <v>1759</v>
      </c>
      <c r="B13" s="903" t="s">
        <v>571</v>
      </c>
      <c r="C13" s="904"/>
      <c r="D13" s="904" t="s">
        <v>8751</v>
      </c>
      <c r="E13" s="907">
        <v>1</v>
      </c>
      <c r="F13" s="900"/>
      <c r="G13" s="901">
        <v>2.25</v>
      </c>
      <c r="H13" s="182">
        <f>IF(G13="","",G13-G13*COMPASS!$U$11)</f>
        <v>2.25</v>
      </c>
      <c r="J13" s="153"/>
    </row>
    <row r="14" spans="1:10" ht="14.1" customHeight="1">
      <c r="A14" s="902" t="s">
        <v>863</v>
      </c>
      <c r="B14" s="903" t="s">
        <v>467</v>
      </c>
      <c r="C14" s="932"/>
      <c r="D14" s="904" t="s">
        <v>8750</v>
      </c>
      <c r="E14" s="907">
        <v>1</v>
      </c>
      <c r="F14" s="900"/>
      <c r="G14" s="901">
        <v>2.67</v>
      </c>
      <c r="H14" s="182">
        <f>IF(G14="","",G14-G14*COMPASS!$U$11)</f>
        <v>2.67</v>
      </c>
      <c r="J14" s="153"/>
    </row>
    <row r="15" spans="1:10" ht="14.1" customHeight="1">
      <c r="A15" s="902" t="s">
        <v>864</v>
      </c>
      <c r="B15" s="903" t="s">
        <v>467</v>
      </c>
      <c r="C15" s="904"/>
      <c r="D15" s="904" t="s">
        <v>865</v>
      </c>
      <c r="E15" s="907">
        <v>1</v>
      </c>
      <c r="F15" s="900"/>
      <c r="G15" s="901">
        <v>59.12</v>
      </c>
      <c r="H15" s="182">
        <f>IF(G15="","",G15-G15*COMPASS!$U$11)</f>
        <v>59.12</v>
      </c>
      <c r="J15" s="153"/>
    </row>
    <row r="16" spans="1:10" ht="14.1" customHeight="1">
      <c r="A16" s="902" t="s">
        <v>7916</v>
      </c>
      <c r="B16" s="903" t="s">
        <v>467</v>
      </c>
      <c r="C16" s="904"/>
      <c r="D16" s="904" t="s">
        <v>8842</v>
      </c>
      <c r="E16" s="907">
        <v>305</v>
      </c>
      <c r="F16" s="820"/>
      <c r="G16" s="940">
        <v>0.65</v>
      </c>
      <c r="H16" s="182">
        <f>IF(G16="","",G16-G16*COMPASS!$U$11)</f>
        <v>0.65</v>
      </c>
      <c r="J16" s="153"/>
    </row>
    <row r="17" spans="1:10" ht="14.1" customHeight="1">
      <c r="A17" s="908" t="s">
        <v>126</v>
      </c>
      <c r="B17" s="909"/>
      <c r="C17" s="910"/>
      <c r="D17" s="911"/>
      <c r="E17" s="912"/>
      <c r="F17" s="913"/>
      <c r="G17" s="914"/>
      <c r="H17" s="182" t="str">
        <f>IF(G17="","",G17-G17*COMPASS!$U$11)</f>
        <v/>
      </c>
      <c r="J17" s="153"/>
    </row>
    <row r="18" spans="1:10" ht="14.1" customHeight="1">
      <c r="A18" s="902" t="s">
        <v>866</v>
      </c>
      <c r="B18" s="903" t="s">
        <v>467</v>
      </c>
      <c r="C18" s="932"/>
      <c r="D18" s="904" t="s">
        <v>16814</v>
      </c>
      <c r="E18" s="907">
        <v>1</v>
      </c>
      <c r="F18" s="900"/>
      <c r="G18" s="901">
        <v>2.36</v>
      </c>
      <c r="H18" s="182">
        <f>IF(G18="","",G18-G18*COMPASS!$U$11)</f>
        <v>2.36</v>
      </c>
      <c r="J18" s="153"/>
    </row>
    <row r="19" spans="1:10" ht="14.1" customHeight="1">
      <c r="A19" s="902" t="s">
        <v>867</v>
      </c>
      <c r="B19" s="903" t="s">
        <v>467</v>
      </c>
      <c r="C19" s="932"/>
      <c r="D19" s="904" t="s">
        <v>16815</v>
      </c>
      <c r="E19" s="907">
        <v>1</v>
      </c>
      <c r="F19" s="900"/>
      <c r="G19" s="901">
        <v>2.36</v>
      </c>
      <c r="H19" s="182">
        <f>IF(G19="","",G19-G19*COMPASS!$U$11)</f>
        <v>2.36</v>
      </c>
      <c r="J19" s="153"/>
    </row>
    <row r="20" spans="1:10" ht="14.1" customHeight="1">
      <c r="A20" s="902" t="s">
        <v>15052</v>
      </c>
      <c r="B20" s="903" t="s">
        <v>467</v>
      </c>
      <c r="C20" s="904"/>
      <c r="D20" s="904" t="s">
        <v>16816</v>
      </c>
      <c r="E20" s="906">
        <v>1</v>
      </c>
      <c r="F20" s="915"/>
      <c r="G20" s="983">
        <v>29.42</v>
      </c>
      <c r="H20" s="182">
        <f>IF(G20="","",G20-G20*COMPASS!$U$11)</f>
        <v>29.42</v>
      </c>
      <c r="J20" s="153"/>
    </row>
    <row r="21" spans="1:10" ht="14.1" customHeight="1">
      <c r="A21" s="902" t="s">
        <v>15053</v>
      </c>
      <c r="B21" s="903" t="s">
        <v>467</v>
      </c>
      <c r="C21" s="904"/>
      <c r="D21" s="904" t="s">
        <v>16817</v>
      </c>
      <c r="E21" s="906">
        <v>1</v>
      </c>
      <c r="F21" s="915"/>
      <c r="G21" s="983">
        <v>29.42</v>
      </c>
      <c r="H21" s="182">
        <f>IF(G21="","",G21-G21*COMPASS!$U$11)</f>
        <v>29.42</v>
      </c>
      <c r="J21" s="153"/>
    </row>
    <row r="22" spans="1:10" ht="14.1" customHeight="1">
      <c r="A22" s="902" t="s">
        <v>1760</v>
      </c>
      <c r="B22" s="903" t="s">
        <v>467</v>
      </c>
      <c r="C22" s="932"/>
      <c r="D22" s="904" t="s">
        <v>14158</v>
      </c>
      <c r="E22" s="907">
        <v>12</v>
      </c>
      <c r="F22" s="1192"/>
      <c r="G22" s="901">
        <v>2.46</v>
      </c>
      <c r="H22" s="182">
        <f>IF(G22="","",G22-G22*COMPASS!$U$11)</f>
        <v>2.46</v>
      </c>
      <c r="J22" s="153"/>
    </row>
    <row r="23" spans="1:10" ht="14.1" customHeight="1">
      <c r="A23" s="902" t="s">
        <v>868</v>
      </c>
      <c r="B23" s="903" t="s">
        <v>571</v>
      </c>
      <c r="C23" s="904"/>
      <c r="D23" s="904" t="s">
        <v>7636</v>
      </c>
      <c r="E23" s="907">
        <v>1</v>
      </c>
      <c r="F23" s="900"/>
      <c r="G23" s="901">
        <v>42.91</v>
      </c>
      <c r="H23" s="182">
        <f>IF(G23="","",G23-G23*COMPASS!$U$11)</f>
        <v>42.91</v>
      </c>
      <c r="J23" s="153"/>
    </row>
    <row r="24" spans="1:10" ht="14.1" customHeight="1">
      <c r="A24" s="902" t="s">
        <v>16818</v>
      </c>
      <c r="B24" s="903" t="s">
        <v>467</v>
      </c>
      <c r="C24" s="904"/>
      <c r="D24" s="904" t="s">
        <v>16819</v>
      </c>
      <c r="E24" s="907">
        <v>1</v>
      </c>
      <c r="F24" s="900" t="s">
        <v>445</v>
      </c>
      <c r="G24" s="901">
        <v>44.42</v>
      </c>
      <c r="H24" s="182">
        <f>IF(G24="","",G24-G24*COMPASS!$U$11)</f>
        <v>44.42</v>
      </c>
      <c r="J24" s="153"/>
    </row>
    <row r="25" spans="1:10" ht="14.1" customHeight="1">
      <c r="A25" s="902" t="s">
        <v>7949</v>
      </c>
      <c r="B25" s="903" t="s">
        <v>467</v>
      </c>
      <c r="C25" s="932"/>
      <c r="D25" s="904" t="s">
        <v>8843</v>
      </c>
      <c r="E25" s="907">
        <v>305</v>
      </c>
      <c r="F25" s="915"/>
      <c r="G25" s="901">
        <v>0.59</v>
      </c>
      <c r="H25" s="182">
        <f>IF(G25="","",G25-G25*COMPASS!$U$11)</f>
        <v>0.59</v>
      </c>
      <c r="J25" s="153"/>
    </row>
    <row r="26" spans="1:10" ht="14.1" customHeight="1">
      <c r="A26" s="902" t="s">
        <v>7950</v>
      </c>
      <c r="B26" s="903" t="s">
        <v>467</v>
      </c>
      <c r="C26" s="932"/>
      <c r="D26" s="904" t="s">
        <v>8844</v>
      </c>
      <c r="E26" s="907">
        <v>305</v>
      </c>
      <c r="F26" s="915"/>
      <c r="G26" s="901">
        <v>0.68</v>
      </c>
      <c r="H26" s="182">
        <f>IF(G26="","",G26-G26*COMPASS!$U$11)</f>
        <v>0.68</v>
      </c>
      <c r="J26" s="153"/>
    </row>
    <row r="27" spans="1:10" ht="14.1" customHeight="1">
      <c r="A27" s="902" t="s">
        <v>7951</v>
      </c>
      <c r="B27" s="903" t="s">
        <v>467</v>
      </c>
      <c r="C27" s="932"/>
      <c r="D27" s="904" t="s">
        <v>10494</v>
      </c>
      <c r="E27" s="907">
        <v>1</v>
      </c>
      <c r="F27" s="915"/>
      <c r="G27" s="901">
        <v>3.8</v>
      </c>
      <c r="H27" s="182">
        <f>IF(G27="","",G27-G27*COMPASS!$U$11)</f>
        <v>3.8</v>
      </c>
      <c r="J27" s="153"/>
    </row>
    <row r="28" spans="1:10" ht="14.1" customHeight="1">
      <c r="A28" s="902" t="s">
        <v>7952</v>
      </c>
      <c r="B28" s="903" t="s">
        <v>571</v>
      </c>
      <c r="C28" s="904"/>
      <c r="D28" s="904" t="s">
        <v>10495</v>
      </c>
      <c r="E28" s="907">
        <v>1</v>
      </c>
      <c r="F28" s="915"/>
      <c r="G28" s="901">
        <v>2.59</v>
      </c>
      <c r="H28" s="182">
        <f>IF(G28="","",G28-G28*COMPASS!$U$11)</f>
        <v>2.59</v>
      </c>
      <c r="J28" s="153"/>
    </row>
    <row r="29" spans="1:10" ht="14.1" customHeight="1">
      <c r="A29" s="902" t="s">
        <v>10076</v>
      </c>
      <c r="B29" s="903" t="s">
        <v>571</v>
      </c>
      <c r="C29" s="904"/>
      <c r="D29" s="932" t="s">
        <v>16820</v>
      </c>
      <c r="E29" s="906">
        <v>12</v>
      </c>
      <c r="F29" s="915"/>
      <c r="G29" s="983">
        <v>4.2300000000000004</v>
      </c>
      <c r="H29" s="182">
        <f>IF(G29="","",G29-G29*COMPASS!$U$11)</f>
        <v>4.2300000000000004</v>
      </c>
      <c r="J29" s="153"/>
    </row>
    <row r="30" spans="1:10" ht="14.1" customHeight="1">
      <c r="A30" s="902" t="s">
        <v>15054</v>
      </c>
      <c r="B30" s="903" t="s">
        <v>467</v>
      </c>
      <c r="C30" s="904"/>
      <c r="D30" s="932" t="s">
        <v>16821</v>
      </c>
      <c r="E30" s="906">
        <v>1</v>
      </c>
      <c r="F30" s="915"/>
      <c r="G30" s="983">
        <v>44.15</v>
      </c>
      <c r="H30" s="182">
        <f>IF(G30="","",G30-G30*COMPASS!$U$11)</f>
        <v>44.15</v>
      </c>
      <c r="J30" s="153"/>
    </row>
    <row r="31" spans="1:10" ht="14.1" customHeight="1">
      <c r="A31" s="902" t="s">
        <v>8172</v>
      </c>
      <c r="B31" s="903" t="s">
        <v>467</v>
      </c>
      <c r="C31" s="904"/>
      <c r="D31" s="904" t="s">
        <v>8173</v>
      </c>
      <c r="E31" s="907">
        <v>1</v>
      </c>
      <c r="F31" s="915"/>
      <c r="G31" s="901">
        <v>83.81</v>
      </c>
      <c r="H31" s="182">
        <f>IF(G31="","",G31-G31*COMPASS!$U$11)</f>
        <v>83.81</v>
      </c>
      <c r="J31" s="153"/>
    </row>
    <row r="32" spans="1:10" ht="14.1" customHeight="1">
      <c r="A32" s="902" t="s">
        <v>7917</v>
      </c>
      <c r="B32" s="903" t="s">
        <v>467</v>
      </c>
      <c r="C32" s="904"/>
      <c r="D32" s="904" t="s">
        <v>9369</v>
      </c>
      <c r="E32" s="907">
        <v>305</v>
      </c>
      <c r="F32" s="915"/>
      <c r="G32" s="901">
        <v>0.81</v>
      </c>
      <c r="H32" s="182">
        <f>IF(G32="","",G32-G32*COMPASS!$U$11)</f>
        <v>0.81</v>
      </c>
      <c r="J32" s="153"/>
    </row>
    <row r="33" spans="1:10" ht="14.1" customHeight="1">
      <c r="A33" s="902" t="s">
        <v>8752</v>
      </c>
      <c r="B33" s="903" t="s">
        <v>467</v>
      </c>
      <c r="C33" s="932"/>
      <c r="D33" s="904" t="s">
        <v>8845</v>
      </c>
      <c r="E33" s="907">
        <v>500</v>
      </c>
      <c r="F33" s="915"/>
      <c r="G33" s="901">
        <v>0.86</v>
      </c>
      <c r="H33" s="182">
        <f>IF(G33="","",G33-G33*COMPASS!$U$11)</f>
        <v>0.86</v>
      </c>
      <c r="J33" s="153"/>
    </row>
    <row r="34" spans="1:10" ht="14.1" customHeight="1">
      <c r="A34" s="908" t="s">
        <v>1716</v>
      </c>
      <c r="B34" s="909"/>
      <c r="C34" s="910"/>
      <c r="D34" s="911"/>
      <c r="E34" s="912"/>
      <c r="F34" s="912"/>
      <c r="G34" s="914"/>
      <c r="H34" s="182" t="str">
        <f>IF(G34="","",G34-G34*COMPASS!$U$11)</f>
        <v/>
      </c>
      <c r="J34" s="153"/>
    </row>
    <row r="35" spans="1:10" ht="14.1" customHeight="1">
      <c r="A35" s="902" t="s">
        <v>3357</v>
      </c>
      <c r="B35" s="903" t="s">
        <v>571</v>
      </c>
      <c r="C35" s="904"/>
      <c r="D35" s="904" t="s">
        <v>16822</v>
      </c>
      <c r="E35" s="907">
        <v>1</v>
      </c>
      <c r="F35" s="915"/>
      <c r="G35" s="901">
        <v>4.01</v>
      </c>
      <c r="H35" s="182">
        <f>IF(G35="","",G35-G35*COMPASS!$U$11)</f>
        <v>4.01</v>
      </c>
      <c r="J35" s="153"/>
    </row>
    <row r="36" spans="1:10" ht="14.1" customHeight="1">
      <c r="A36" s="902" t="s">
        <v>14143</v>
      </c>
      <c r="B36" s="1144" t="s">
        <v>571</v>
      </c>
      <c r="C36" s="904"/>
      <c r="D36" s="904" t="s">
        <v>16823</v>
      </c>
      <c r="E36" s="907">
        <v>12</v>
      </c>
      <c r="F36" s="915"/>
      <c r="G36" s="901">
        <v>4.01</v>
      </c>
      <c r="H36" s="182">
        <f>IF(G36="","",G36-G36*COMPASS!$U$11)</f>
        <v>4.01</v>
      </c>
      <c r="J36" s="153"/>
    </row>
    <row r="37" spans="1:10" ht="14.1" customHeight="1">
      <c r="A37" s="902" t="s">
        <v>15055</v>
      </c>
      <c r="B37" s="903" t="s">
        <v>467</v>
      </c>
      <c r="C37" s="904"/>
      <c r="D37" s="904" t="s">
        <v>16824</v>
      </c>
      <c r="E37" s="907">
        <v>1</v>
      </c>
      <c r="F37" s="915"/>
      <c r="G37" s="901">
        <v>46.94</v>
      </c>
      <c r="H37" s="182">
        <f>IF(G37="","",G37-G37*COMPASS!$U$11)</f>
        <v>46.94</v>
      </c>
      <c r="J37" s="153"/>
    </row>
    <row r="38" spans="1:10" ht="14.1" customHeight="1">
      <c r="A38" s="902" t="s">
        <v>15056</v>
      </c>
      <c r="B38" s="903" t="s">
        <v>467</v>
      </c>
      <c r="C38" s="904"/>
      <c r="D38" s="904" t="s">
        <v>16825</v>
      </c>
      <c r="E38" s="907">
        <v>1</v>
      </c>
      <c r="F38" s="915"/>
      <c r="G38" s="901">
        <v>46.94</v>
      </c>
      <c r="H38" s="182">
        <f>IF(G38="","",G38-G38*COMPASS!$U$11)</f>
        <v>46.94</v>
      </c>
      <c r="J38" s="153"/>
    </row>
    <row r="39" spans="1:10" ht="14.1" customHeight="1">
      <c r="A39" s="902" t="s">
        <v>15591</v>
      </c>
      <c r="B39" s="903" t="s">
        <v>467</v>
      </c>
      <c r="C39" s="904"/>
      <c r="D39" s="904" t="s">
        <v>15592</v>
      </c>
      <c r="E39" s="906">
        <v>1</v>
      </c>
      <c r="F39" s="915"/>
      <c r="G39" s="983">
        <v>20.25</v>
      </c>
      <c r="H39" s="182">
        <f>IF(G39="","",G39-G39*COMPASS!$U$11)</f>
        <v>20.25</v>
      </c>
      <c r="J39" s="153"/>
    </row>
    <row r="40" spans="1:10" ht="14.1" customHeight="1">
      <c r="A40" s="902" t="s">
        <v>7638</v>
      </c>
      <c r="B40" s="903" t="s">
        <v>467</v>
      </c>
      <c r="C40" s="904"/>
      <c r="D40" s="904" t="s">
        <v>9923</v>
      </c>
      <c r="E40" s="907">
        <v>500</v>
      </c>
      <c r="F40" s="915"/>
      <c r="G40" s="901">
        <v>0.90800000000000003</v>
      </c>
      <c r="H40" s="182">
        <f>IF(G40="","",G40-G40*COMPASS!$U$11)</f>
        <v>0.90800000000000003</v>
      </c>
      <c r="J40" s="153"/>
    </row>
    <row r="41" spans="1:10" ht="14.1" customHeight="1">
      <c r="A41" s="902" t="s">
        <v>13569</v>
      </c>
      <c r="B41" s="903" t="s">
        <v>467</v>
      </c>
      <c r="C41" s="932"/>
      <c r="D41" s="904" t="s">
        <v>16826</v>
      </c>
      <c r="E41" s="907">
        <v>500</v>
      </c>
      <c r="F41" s="915"/>
      <c r="G41" s="901">
        <v>0.86</v>
      </c>
      <c r="H41" s="182">
        <f>IF(G41="","",G41-G41*COMPASS!$U$11)</f>
        <v>0.86</v>
      </c>
      <c r="J41" s="153"/>
    </row>
    <row r="42" spans="1:10" ht="14.1" customHeight="1">
      <c r="A42" s="902" t="s">
        <v>1718</v>
      </c>
      <c r="B42" s="903" t="s">
        <v>571</v>
      </c>
      <c r="C42" s="904"/>
      <c r="D42" s="904" t="s">
        <v>16827</v>
      </c>
      <c r="E42" s="907">
        <v>1</v>
      </c>
      <c r="F42" s="915"/>
      <c r="G42" s="901">
        <v>5.3</v>
      </c>
      <c r="H42" s="182">
        <f>IF(G42="","",G42-G42*COMPASS!$U$11)</f>
        <v>5.3</v>
      </c>
      <c r="J42" s="153"/>
    </row>
    <row r="43" spans="1:10" ht="14.1" customHeight="1">
      <c r="A43" s="902" t="s">
        <v>15057</v>
      </c>
      <c r="B43" s="903" t="s">
        <v>467</v>
      </c>
      <c r="C43" s="904"/>
      <c r="D43" s="904" t="s">
        <v>16828</v>
      </c>
      <c r="E43" s="907">
        <v>1</v>
      </c>
      <c r="F43" s="915"/>
      <c r="G43" s="901">
        <v>61.75</v>
      </c>
      <c r="H43" s="182">
        <f>IF(G43="","",G43-G43*COMPASS!$U$11)</f>
        <v>61.75</v>
      </c>
      <c r="J43" s="153"/>
    </row>
    <row r="44" spans="1:10" ht="14.1" customHeight="1">
      <c r="A44" s="902" t="s">
        <v>1719</v>
      </c>
      <c r="B44" s="903" t="s">
        <v>467</v>
      </c>
      <c r="C44" s="904"/>
      <c r="D44" s="904" t="s">
        <v>8753</v>
      </c>
      <c r="E44" s="907">
        <v>1</v>
      </c>
      <c r="F44" s="915"/>
      <c r="G44" s="901">
        <v>136.38</v>
      </c>
      <c r="H44" s="182">
        <f>IF(G44="","",G44-G44*COMPASS!$U$11)</f>
        <v>136.38</v>
      </c>
      <c r="J44" s="153"/>
    </row>
    <row r="45" spans="1:10" ht="14.1" customHeight="1">
      <c r="A45" s="902" t="s">
        <v>7116</v>
      </c>
      <c r="B45" s="903" t="s">
        <v>467</v>
      </c>
      <c r="C45" s="904"/>
      <c r="D45" s="904" t="s">
        <v>8846</v>
      </c>
      <c r="E45" s="907">
        <v>500</v>
      </c>
      <c r="F45" s="915"/>
      <c r="G45" s="901">
        <v>0.95499999999999996</v>
      </c>
      <c r="H45" s="182">
        <f>IF(G45="","",G45-G45*COMPASS!$U$11)</f>
        <v>0.95499999999999996</v>
      </c>
      <c r="J45" s="153"/>
    </row>
    <row r="46" spans="1:10" ht="14.1" customHeight="1">
      <c r="A46" s="908" t="s">
        <v>9153</v>
      </c>
      <c r="B46" s="909"/>
      <c r="C46" s="910"/>
      <c r="D46" s="911"/>
      <c r="E46" s="912"/>
      <c r="F46" s="913"/>
      <c r="G46" s="914"/>
      <c r="H46" s="182" t="str">
        <f>IF(G46="","",G46-G46*COMPASS!$U$11)</f>
        <v/>
      </c>
      <c r="J46" s="153"/>
    </row>
    <row r="47" spans="1:10" ht="14.1" customHeight="1">
      <c r="A47" s="902" t="s">
        <v>9163</v>
      </c>
      <c r="B47" s="903" t="s">
        <v>216</v>
      </c>
      <c r="C47" s="904"/>
      <c r="D47" s="904" t="s">
        <v>9154</v>
      </c>
      <c r="E47" s="907">
        <v>500</v>
      </c>
      <c r="F47" s="900"/>
      <c r="G47" s="901">
        <v>1.42</v>
      </c>
      <c r="H47" s="182">
        <f>IF(G47="","",G47-G47*COMPASS!$U$11)</f>
        <v>1.42</v>
      </c>
      <c r="J47" s="153"/>
    </row>
    <row r="48" spans="1:10" ht="14.1" customHeight="1">
      <c r="A48" s="908" t="s">
        <v>9924</v>
      </c>
      <c r="B48" s="909"/>
      <c r="C48" s="910"/>
      <c r="D48" s="911"/>
      <c r="E48" s="912"/>
      <c r="F48" s="913"/>
      <c r="G48" s="914"/>
      <c r="H48" s="182" t="str">
        <f>IF(G48="","",G48-G48*COMPASS!$U$11)</f>
        <v/>
      </c>
      <c r="J48" s="153"/>
    </row>
    <row r="49" spans="1:10" ht="14.1" customHeight="1">
      <c r="A49" s="902" t="s">
        <v>7913</v>
      </c>
      <c r="B49" s="903" t="s">
        <v>467</v>
      </c>
      <c r="C49" s="904"/>
      <c r="D49" s="904" t="s">
        <v>8848</v>
      </c>
      <c r="E49" s="907">
        <v>500</v>
      </c>
      <c r="F49" s="915"/>
      <c r="G49" s="901">
        <v>0.57999999999999996</v>
      </c>
      <c r="H49" s="182">
        <f>IF(G49="","",G49-G49*COMPASS!$U$11)</f>
        <v>0.57999999999999996</v>
      </c>
      <c r="J49" s="153"/>
    </row>
    <row r="50" spans="1:10" ht="14.1" customHeight="1">
      <c r="A50" s="902" t="s">
        <v>7914</v>
      </c>
      <c r="B50" s="903" t="s">
        <v>467</v>
      </c>
      <c r="C50" s="904"/>
      <c r="D50" s="904" t="s">
        <v>8849</v>
      </c>
      <c r="E50" s="907">
        <v>500</v>
      </c>
      <c r="F50" s="915"/>
      <c r="G50" s="901">
        <v>0.79</v>
      </c>
      <c r="H50" s="182">
        <f>IF(G50="","",G50-G50*COMPASS!$U$11)</f>
        <v>0.79</v>
      </c>
      <c r="J50" s="153"/>
    </row>
    <row r="51" spans="1:10" ht="14.1" customHeight="1">
      <c r="A51" s="902" t="s">
        <v>7947</v>
      </c>
      <c r="B51" s="903" t="s">
        <v>467</v>
      </c>
      <c r="C51" s="904"/>
      <c r="D51" s="904" t="s">
        <v>8847</v>
      </c>
      <c r="E51" s="907">
        <v>500</v>
      </c>
      <c r="F51" s="915"/>
      <c r="G51" s="901">
        <v>0.75</v>
      </c>
      <c r="H51" s="182">
        <f>IF(G51="","",G51-G51*COMPASS!$U$11)</f>
        <v>0.75</v>
      </c>
      <c r="J51" s="153"/>
    </row>
    <row r="52" spans="1:10" ht="14.1" customHeight="1">
      <c r="A52" s="902" t="s">
        <v>7915</v>
      </c>
      <c r="B52" s="903" t="s">
        <v>467</v>
      </c>
      <c r="C52" s="904"/>
      <c r="D52" s="904" t="s">
        <v>8850</v>
      </c>
      <c r="E52" s="907">
        <v>500</v>
      </c>
      <c r="F52" s="915"/>
      <c r="G52" s="901">
        <v>0.93</v>
      </c>
      <c r="H52" s="182">
        <f>IF(G52="","",G52-G52*COMPASS!$U$11)</f>
        <v>0.93</v>
      </c>
      <c r="J52" s="153"/>
    </row>
    <row r="53" spans="1:10" ht="14.1" customHeight="1">
      <c r="A53" s="908" t="s">
        <v>10492</v>
      </c>
      <c r="B53" s="909"/>
      <c r="C53" s="910"/>
      <c r="D53" s="911"/>
      <c r="E53" s="912"/>
      <c r="F53" s="913"/>
      <c r="G53" s="914"/>
      <c r="H53" s="182" t="str">
        <f>IF(G53="","",G53-G53*COMPASS!$U$11)</f>
        <v/>
      </c>
      <c r="J53" s="153"/>
    </row>
    <row r="54" spans="1:10" ht="14.1" customHeight="1">
      <c r="A54" s="902" t="s">
        <v>10073</v>
      </c>
      <c r="B54" s="903" t="s">
        <v>467</v>
      </c>
      <c r="C54" s="904"/>
      <c r="D54" s="932" t="s">
        <v>10493</v>
      </c>
      <c r="E54" s="906">
        <v>1</v>
      </c>
      <c r="F54" s="915"/>
      <c r="G54" s="983">
        <v>20.74</v>
      </c>
      <c r="H54" s="182">
        <f>IF(G54="","",G54-G54*COMPASS!$U$11)</f>
        <v>20.74</v>
      </c>
      <c r="J54" s="153"/>
    </row>
    <row r="55" spans="1:10" ht="14.1" customHeight="1">
      <c r="A55" s="902" t="s">
        <v>10074</v>
      </c>
      <c r="B55" s="903" t="s">
        <v>571</v>
      </c>
      <c r="C55" s="904"/>
      <c r="D55" s="932" t="s">
        <v>16829</v>
      </c>
      <c r="E55" s="906">
        <v>12</v>
      </c>
      <c r="F55" s="915"/>
      <c r="G55" s="983">
        <v>2.4300000000000002</v>
      </c>
      <c r="H55" s="182">
        <f>IF(G55="","",G55-G55*COMPASS!$U$11)</f>
        <v>2.4300000000000002</v>
      </c>
      <c r="J55" s="153"/>
    </row>
    <row r="56" spans="1:10" ht="14.1" customHeight="1">
      <c r="A56" s="902" t="s">
        <v>10075</v>
      </c>
      <c r="B56" s="903" t="s">
        <v>571</v>
      </c>
      <c r="C56" s="904"/>
      <c r="D56" s="932" t="s">
        <v>16830</v>
      </c>
      <c r="E56" s="906">
        <v>12</v>
      </c>
      <c r="F56" s="915"/>
      <c r="G56" s="983">
        <v>2.4300000000000002</v>
      </c>
      <c r="H56" s="182">
        <f>IF(G56="","",G56-G56*COMPASS!$U$11)</f>
        <v>2.4300000000000002</v>
      </c>
      <c r="J56" s="153"/>
    </row>
    <row r="57" spans="1:10" ht="14.1" customHeight="1">
      <c r="A57" s="902" t="s">
        <v>15593</v>
      </c>
      <c r="B57" s="903" t="s">
        <v>467</v>
      </c>
      <c r="C57" s="904"/>
      <c r="D57" s="932" t="s">
        <v>16831</v>
      </c>
      <c r="E57" s="906">
        <v>1</v>
      </c>
      <c r="F57" s="915"/>
      <c r="G57" s="983">
        <v>26.95</v>
      </c>
      <c r="H57" s="182">
        <f>IF(G57="","",G57-G57*COMPASS!$U$11)</f>
        <v>26.95</v>
      </c>
      <c r="J57" s="153"/>
    </row>
    <row r="58" spans="1:10" ht="14.1" customHeight="1">
      <c r="A58" s="902" t="s">
        <v>15594</v>
      </c>
      <c r="B58" s="903" t="s">
        <v>467</v>
      </c>
      <c r="C58" s="904"/>
      <c r="D58" s="932" t="s">
        <v>16832</v>
      </c>
      <c r="E58" s="906">
        <v>1</v>
      </c>
      <c r="F58" s="915"/>
      <c r="G58" s="983">
        <v>26.95</v>
      </c>
      <c r="H58" s="182">
        <f>IF(G58="","",G58-G58*COMPASS!$U$11)</f>
        <v>26.95</v>
      </c>
      <c r="J58" s="153"/>
    </row>
    <row r="59" spans="1:10" ht="14.1" customHeight="1">
      <c r="A59" s="902" t="s">
        <v>10077</v>
      </c>
      <c r="B59" s="903" t="s">
        <v>571</v>
      </c>
      <c r="C59" s="904"/>
      <c r="D59" s="932" t="s">
        <v>16833</v>
      </c>
      <c r="E59" s="906">
        <v>12</v>
      </c>
      <c r="F59" s="915"/>
      <c r="G59" s="983">
        <v>2.52</v>
      </c>
      <c r="H59" s="182">
        <f>IF(G59="","",G59-G59*COMPASS!$U$11)</f>
        <v>2.52</v>
      </c>
      <c r="J59" s="153"/>
    </row>
    <row r="60" spans="1:10" ht="14.1" customHeight="1">
      <c r="A60" s="902" t="s">
        <v>10078</v>
      </c>
      <c r="B60" s="903" t="s">
        <v>571</v>
      </c>
      <c r="C60" s="904"/>
      <c r="D60" s="932" t="s">
        <v>16834</v>
      </c>
      <c r="E60" s="906">
        <v>12</v>
      </c>
      <c r="F60" s="915"/>
      <c r="G60" s="983">
        <v>2.52</v>
      </c>
      <c r="H60" s="182">
        <f>IF(G60="","",G60-G60*COMPASS!$U$11)</f>
        <v>2.52</v>
      </c>
      <c r="J60" s="153"/>
    </row>
    <row r="61" spans="1:10" ht="14.1" customHeight="1">
      <c r="A61" s="902" t="s">
        <v>15595</v>
      </c>
      <c r="B61" s="903" t="s">
        <v>467</v>
      </c>
      <c r="C61" s="904"/>
      <c r="D61" s="932" t="s">
        <v>16835</v>
      </c>
      <c r="E61" s="906">
        <v>1</v>
      </c>
      <c r="F61" s="915"/>
      <c r="G61" s="983">
        <v>28.07</v>
      </c>
      <c r="H61" s="182">
        <f>IF(G61="","",G61-G61*COMPASS!$U$11)</f>
        <v>28.07</v>
      </c>
      <c r="J61" s="153"/>
    </row>
    <row r="62" spans="1:10" ht="14.1" customHeight="1">
      <c r="A62" s="902" t="s">
        <v>15596</v>
      </c>
      <c r="B62" s="903" t="s">
        <v>467</v>
      </c>
      <c r="C62" s="904"/>
      <c r="D62" s="932" t="s">
        <v>16836</v>
      </c>
      <c r="E62" s="906">
        <v>1</v>
      </c>
      <c r="F62" s="915"/>
      <c r="G62" s="983">
        <v>28.07</v>
      </c>
      <c r="H62" s="182">
        <f>IF(G62="","",G62-G62*COMPASS!$U$11)</f>
        <v>28.07</v>
      </c>
      <c r="J62" s="153"/>
    </row>
    <row r="63" spans="1:10" ht="14.1" customHeight="1">
      <c r="A63" s="902" t="s">
        <v>10079</v>
      </c>
      <c r="B63" s="903" t="s">
        <v>467</v>
      </c>
      <c r="C63" s="904"/>
      <c r="D63" s="932" t="s">
        <v>10188</v>
      </c>
      <c r="E63" s="906">
        <v>1</v>
      </c>
      <c r="F63" s="915"/>
      <c r="G63" s="983">
        <v>66.430000000000007</v>
      </c>
      <c r="H63" s="182">
        <f>IF(G63="","",G63-G63*COMPASS!$U$11)</f>
        <v>66.430000000000007</v>
      </c>
      <c r="J63" s="153"/>
    </row>
    <row r="64" spans="1:10" ht="14.1" customHeight="1">
      <c r="A64" s="902" t="s">
        <v>11923</v>
      </c>
      <c r="B64" s="903" t="s">
        <v>467</v>
      </c>
      <c r="C64" s="904"/>
      <c r="D64" s="932" t="s">
        <v>11935</v>
      </c>
      <c r="E64" s="906">
        <v>3</v>
      </c>
      <c r="F64" s="915"/>
      <c r="G64" s="983">
        <v>1.95</v>
      </c>
      <c r="H64" s="182">
        <f>IF(G64="","",G64-G64*COMPASS!$U$11)</f>
        <v>1.95</v>
      </c>
      <c r="J64" s="153"/>
    </row>
    <row r="65" spans="1:10" ht="14.1" customHeight="1">
      <c r="A65" s="908" t="s">
        <v>14897</v>
      </c>
      <c r="B65" s="909"/>
      <c r="C65" s="910"/>
      <c r="D65" s="911"/>
      <c r="E65" s="912"/>
      <c r="F65" s="913"/>
      <c r="G65" s="914"/>
      <c r="H65" s="182" t="str">
        <f>IF(G65="","",G65-G65*COMPASS!$U$11)</f>
        <v/>
      </c>
      <c r="J65" s="153"/>
    </row>
    <row r="66" spans="1:10" ht="14.1" customHeight="1">
      <c r="A66" s="1143" t="s">
        <v>704</v>
      </c>
      <c r="B66" s="903" t="s">
        <v>467</v>
      </c>
      <c r="C66" s="904"/>
      <c r="D66" s="904" t="s">
        <v>14898</v>
      </c>
      <c r="E66" s="905">
        <v>1</v>
      </c>
      <c r="F66" s="906"/>
      <c r="G66" s="916">
        <v>14.7</v>
      </c>
      <c r="H66" s="182">
        <f>IF(G66="","",G66-G66*COMPASS!$U$11)</f>
        <v>14.7</v>
      </c>
      <c r="J66" s="153"/>
    </row>
    <row r="67" spans="1:10" ht="14.1" customHeight="1">
      <c r="A67" s="1143" t="s">
        <v>705</v>
      </c>
      <c r="B67" s="903" t="s">
        <v>467</v>
      </c>
      <c r="C67" s="904"/>
      <c r="D67" s="904" t="s">
        <v>14899</v>
      </c>
      <c r="E67" s="905">
        <v>1</v>
      </c>
      <c r="F67" s="906"/>
      <c r="G67" s="916">
        <v>12.87</v>
      </c>
      <c r="H67" s="182">
        <f>IF(G67="","",G67-G67*COMPASS!$U$11)</f>
        <v>12.87</v>
      </c>
      <c r="J67" s="153"/>
    </row>
    <row r="68" spans="1:10" ht="14.1" customHeight="1">
      <c r="A68" s="902" t="s">
        <v>141</v>
      </c>
      <c r="B68" s="903" t="s">
        <v>571</v>
      </c>
      <c r="C68" s="904"/>
      <c r="D68" s="904" t="s">
        <v>14900</v>
      </c>
      <c r="E68" s="905">
        <v>1</v>
      </c>
      <c r="F68" s="906"/>
      <c r="G68" s="916">
        <v>16.170000000000002</v>
      </c>
      <c r="H68" s="182">
        <f>IF(G68="","",G68-G68*COMPASS!$U$11)</f>
        <v>16.170000000000002</v>
      </c>
      <c r="J68" s="153"/>
    </row>
    <row r="69" spans="1:10" ht="14.1" customHeight="1">
      <c r="A69" s="1143" t="s">
        <v>703</v>
      </c>
      <c r="B69" s="903" t="s">
        <v>467</v>
      </c>
      <c r="C69" s="904"/>
      <c r="D69" s="904" t="s">
        <v>9947</v>
      </c>
      <c r="E69" s="905">
        <v>1</v>
      </c>
      <c r="F69" s="906"/>
      <c r="G69" s="916">
        <v>26.51</v>
      </c>
      <c r="H69" s="182">
        <f>IF(G69="","",G69-G69*COMPASS!$U$11)</f>
        <v>26.51</v>
      </c>
      <c r="J69" s="153"/>
    </row>
    <row r="70" spans="1:10" ht="14.1" customHeight="1">
      <c r="A70" s="902" t="s">
        <v>869</v>
      </c>
      <c r="B70" s="903" t="s">
        <v>467</v>
      </c>
      <c r="C70" s="904"/>
      <c r="D70" s="904" t="s">
        <v>232</v>
      </c>
      <c r="E70" s="905">
        <v>1</v>
      </c>
      <c r="F70" s="906"/>
      <c r="G70" s="916">
        <v>5.01</v>
      </c>
      <c r="H70" s="182">
        <f>IF(G70="","",G70-G70*COMPASS!$U$11)</f>
        <v>5.01</v>
      </c>
      <c r="J70" s="153"/>
    </row>
    <row r="71" spans="1:10" ht="14.1" customHeight="1">
      <c r="A71" s="908" t="s">
        <v>12</v>
      </c>
      <c r="B71" s="909"/>
      <c r="C71" s="910"/>
      <c r="D71" s="911"/>
      <c r="E71" s="912"/>
      <c r="F71" s="913"/>
      <c r="G71" s="914"/>
      <c r="H71" s="182" t="str">
        <f>IF(G71="","",G71-G71*COMPASS!$U$11)</f>
        <v/>
      </c>
      <c r="J71" s="153"/>
    </row>
    <row r="72" spans="1:10" ht="14.1" customHeight="1">
      <c r="A72" s="902" t="s">
        <v>782</v>
      </c>
      <c r="B72" s="903" t="s">
        <v>467</v>
      </c>
      <c r="C72" s="904"/>
      <c r="D72" s="904" t="s">
        <v>49</v>
      </c>
      <c r="E72" s="905">
        <v>1</v>
      </c>
      <c r="F72" s="906"/>
      <c r="G72" s="916">
        <v>1.0900000000000001</v>
      </c>
      <c r="H72" s="182">
        <f>IF(G72="","",G72-G72*COMPASS!$U$11)</f>
        <v>1.0900000000000001</v>
      </c>
      <c r="J72" s="153"/>
    </row>
    <row r="73" spans="1:10" ht="14.1" customHeight="1">
      <c r="A73" s="902" t="s">
        <v>841</v>
      </c>
      <c r="B73" s="903" t="s">
        <v>467</v>
      </c>
      <c r="C73" s="904"/>
      <c r="D73" s="904" t="s">
        <v>50</v>
      </c>
      <c r="E73" s="905">
        <v>1</v>
      </c>
      <c r="F73" s="906"/>
      <c r="G73" s="916">
        <v>1.17</v>
      </c>
      <c r="H73" s="182">
        <f>IF(G73="","",G73-G73*COMPASS!$U$11)</f>
        <v>1.17</v>
      </c>
      <c r="J73" s="153"/>
    </row>
    <row r="74" spans="1:10" ht="14.1" customHeight="1">
      <c r="A74" s="902" t="s">
        <v>842</v>
      </c>
      <c r="B74" s="903" t="s">
        <v>467</v>
      </c>
      <c r="C74" s="904"/>
      <c r="D74" s="904" t="s">
        <v>2646</v>
      </c>
      <c r="E74" s="905">
        <v>1</v>
      </c>
      <c r="F74" s="906"/>
      <c r="G74" s="916">
        <v>1.57</v>
      </c>
      <c r="H74" s="182">
        <f>IF(G74="","",G74-G74*COMPASS!$U$11)</f>
        <v>1.57</v>
      </c>
      <c r="J74" s="153"/>
    </row>
    <row r="75" spans="1:10" ht="14.1" customHeight="1">
      <c r="A75" s="902" t="s">
        <v>843</v>
      </c>
      <c r="B75" s="903" t="s">
        <v>467</v>
      </c>
      <c r="C75" s="904"/>
      <c r="D75" s="904" t="s">
        <v>418</v>
      </c>
      <c r="E75" s="905">
        <v>1</v>
      </c>
      <c r="F75" s="906"/>
      <c r="G75" s="916">
        <v>1.75</v>
      </c>
      <c r="H75" s="182">
        <f>IF(G75="","",G75-G75*COMPASS!$U$11)</f>
        <v>1.75</v>
      </c>
      <c r="J75" s="153"/>
    </row>
    <row r="76" spans="1:10" ht="14.1" customHeight="1">
      <c r="A76" s="902" t="s">
        <v>844</v>
      </c>
      <c r="B76" s="903" t="s">
        <v>467</v>
      </c>
      <c r="C76" s="904"/>
      <c r="D76" s="904" t="s">
        <v>674</v>
      </c>
      <c r="E76" s="905">
        <v>1</v>
      </c>
      <c r="F76" s="906"/>
      <c r="G76" s="916">
        <v>2.36</v>
      </c>
      <c r="H76" s="182">
        <f>IF(G76="","",G76-G76*COMPASS!$U$11)</f>
        <v>2.36</v>
      </c>
      <c r="J76" s="153"/>
    </row>
    <row r="77" spans="1:10" ht="14.1" customHeight="1">
      <c r="A77" s="902" t="s">
        <v>845</v>
      </c>
      <c r="B77" s="903" t="s">
        <v>467</v>
      </c>
      <c r="C77" s="904"/>
      <c r="D77" s="904" t="s">
        <v>544</v>
      </c>
      <c r="E77" s="905">
        <v>1</v>
      </c>
      <c r="F77" s="906"/>
      <c r="G77" s="916">
        <v>3.47</v>
      </c>
      <c r="H77" s="182">
        <f>IF(G77="","",G77-G77*COMPASS!$U$11)</f>
        <v>3.47</v>
      </c>
      <c r="J77" s="153"/>
    </row>
    <row r="78" spans="1:10" ht="14.1" customHeight="1">
      <c r="A78" s="902" t="s">
        <v>846</v>
      </c>
      <c r="B78" s="903" t="s">
        <v>467</v>
      </c>
      <c r="C78" s="904"/>
      <c r="D78" s="904" t="s">
        <v>545</v>
      </c>
      <c r="E78" s="905">
        <v>1</v>
      </c>
      <c r="F78" s="906"/>
      <c r="G78" s="916">
        <v>6.01</v>
      </c>
      <c r="H78" s="182">
        <f>IF(G78="","",G78-G78*COMPASS!$U$11)</f>
        <v>6.01</v>
      </c>
      <c r="J78" s="153"/>
    </row>
    <row r="79" spans="1:10" ht="14.1" customHeight="1">
      <c r="A79" s="902" t="s">
        <v>847</v>
      </c>
      <c r="B79" s="903" t="s">
        <v>467</v>
      </c>
      <c r="C79" s="904"/>
      <c r="D79" s="904" t="s">
        <v>546</v>
      </c>
      <c r="E79" s="905">
        <v>1</v>
      </c>
      <c r="F79" s="906"/>
      <c r="G79" s="916">
        <v>8.3699999999999992</v>
      </c>
      <c r="H79" s="182">
        <f>IF(G79="","",G79-G79*COMPASS!$U$11)</f>
        <v>8.3699999999999992</v>
      </c>
      <c r="J79" s="153"/>
    </row>
    <row r="80" spans="1:10" ht="14.1" customHeight="1">
      <c r="A80" s="902" t="s">
        <v>848</v>
      </c>
      <c r="B80" s="903" t="s">
        <v>467</v>
      </c>
      <c r="C80" s="904"/>
      <c r="D80" s="904" t="s">
        <v>264</v>
      </c>
      <c r="E80" s="905">
        <v>1</v>
      </c>
      <c r="F80" s="906"/>
      <c r="G80" s="916">
        <v>1.72</v>
      </c>
      <c r="H80" s="182">
        <f>IF(G80="","",G80-G80*COMPASS!$U$11)</f>
        <v>1.72</v>
      </c>
      <c r="J80" s="153"/>
    </row>
    <row r="81" spans="1:10" ht="14.1" customHeight="1">
      <c r="A81" s="902" t="s">
        <v>849</v>
      </c>
      <c r="B81" s="903" t="s">
        <v>467</v>
      </c>
      <c r="C81" s="904"/>
      <c r="D81" s="904" t="s">
        <v>220</v>
      </c>
      <c r="E81" s="905">
        <v>1</v>
      </c>
      <c r="F81" s="906"/>
      <c r="G81" s="916">
        <v>2.5099999999999998</v>
      </c>
      <c r="H81" s="182">
        <f>IF(G81="","",G81-G81*COMPASS!$U$11)</f>
        <v>2.5099999999999998</v>
      </c>
      <c r="J81" s="153"/>
    </row>
    <row r="82" spans="1:10" ht="14.1" customHeight="1">
      <c r="A82" s="902" t="s">
        <v>850</v>
      </c>
      <c r="B82" s="903" t="s">
        <v>467</v>
      </c>
      <c r="C82" s="904"/>
      <c r="D82" s="904" t="s">
        <v>218</v>
      </c>
      <c r="E82" s="905">
        <v>1</v>
      </c>
      <c r="F82" s="906"/>
      <c r="G82" s="916">
        <v>3.62</v>
      </c>
      <c r="H82" s="182">
        <f>IF(G82="","",G82-G82*COMPASS!$U$11)</f>
        <v>3.62</v>
      </c>
      <c r="J82" s="153"/>
    </row>
    <row r="83" spans="1:10" ht="14.1" customHeight="1">
      <c r="A83" s="902" t="s">
        <v>851</v>
      </c>
      <c r="B83" s="903" t="s">
        <v>467</v>
      </c>
      <c r="C83" s="904"/>
      <c r="D83" s="904" t="s">
        <v>423</v>
      </c>
      <c r="E83" s="905">
        <v>1</v>
      </c>
      <c r="F83" s="906"/>
      <c r="G83" s="916">
        <v>5.8</v>
      </c>
      <c r="H83" s="182">
        <f>IF(G83="","",G83-G83*COMPASS!$U$11)</f>
        <v>5.8</v>
      </c>
      <c r="J83" s="153"/>
    </row>
    <row r="84" spans="1:10" ht="14.1" customHeight="1">
      <c r="A84" s="902" t="s">
        <v>852</v>
      </c>
      <c r="B84" s="903" t="s">
        <v>467</v>
      </c>
      <c r="C84" s="904"/>
      <c r="D84" s="904" t="s">
        <v>424</v>
      </c>
      <c r="E84" s="905">
        <v>1</v>
      </c>
      <c r="F84" s="906"/>
      <c r="G84" s="916">
        <v>9.48</v>
      </c>
      <c r="H84" s="182">
        <f>IF(G84="","",G84-G84*COMPASS!$U$11)</f>
        <v>9.48</v>
      </c>
      <c r="J84" s="153"/>
    </row>
    <row r="85" spans="1:10" ht="14.1" customHeight="1">
      <c r="A85" s="902" t="s">
        <v>853</v>
      </c>
      <c r="B85" s="903" t="s">
        <v>467</v>
      </c>
      <c r="C85" s="904"/>
      <c r="D85" s="904" t="s">
        <v>493</v>
      </c>
      <c r="E85" s="905">
        <v>1</v>
      </c>
      <c r="F85" s="906"/>
      <c r="G85" s="916">
        <v>13.39</v>
      </c>
      <c r="H85" s="182">
        <f>IF(G85="","",G85-G85*COMPASS!$U$11)</f>
        <v>13.39</v>
      </c>
      <c r="J85" s="153"/>
    </row>
    <row r="86" spans="1:10" ht="14.1" customHeight="1">
      <c r="A86" s="908" t="s">
        <v>681</v>
      </c>
      <c r="B86" s="909"/>
      <c r="C86" s="910"/>
      <c r="D86" s="911"/>
      <c r="E86" s="912"/>
      <c r="F86" s="913"/>
      <c r="G86" s="914"/>
      <c r="H86" s="182" t="str">
        <f>IF(G86="","",G86-G86*COMPASS!$U$11)</f>
        <v/>
      </c>
      <c r="J86" s="153"/>
    </row>
    <row r="87" spans="1:10" ht="14.1" customHeight="1">
      <c r="A87" s="902" t="s">
        <v>854</v>
      </c>
      <c r="B87" s="903" t="s">
        <v>467</v>
      </c>
      <c r="C87" s="904"/>
      <c r="D87" s="904" t="s">
        <v>680</v>
      </c>
      <c r="E87" s="905">
        <v>1</v>
      </c>
      <c r="F87" s="906"/>
      <c r="G87" s="916">
        <v>1.0900000000000001</v>
      </c>
      <c r="H87" s="182">
        <f>IF(G87="","",G87-G87*COMPASS!$U$11)</f>
        <v>1.0900000000000001</v>
      </c>
      <c r="J87" s="153"/>
    </row>
    <row r="88" spans="1:10" ht="14.1" customHeight="1">
      <c r="A88" s="902" t="s">
        <v>855</v>
      </c>
      <c r="B88" s="903" t="s">
        <v>467</v>
      </c>
      <c r="C88" s="904"/>
      <c r="D88" s="904" t="s">
        <v>570</v>
      </c>
      <c r="E88" s="905">
        <v>1</v>
      </c>
      <c r="F88" s="906"/>
      <c r="G88" s="916">
        <v>1.17</v>
      </c>
      <c r="H88" s="182">
        <f>IF(G88="","",G88-G88*COMPASS!$U$11)</f>
        <v>1.17</v>
      </c>
      <c r="J88" s="153"/>
    </row>
    <row r="89" spans="1:10" ht="14.1" customHeight="1">
      <c r="A89" s="902" t="s">
        <v>14901</v>
      </c>
      <c r="B89" s="903" t="s">
        <v>467</v>
      </c>
      <c r="C89" s="904"/>
      <c r="D89" s="904" t="s">
        <v>14902</v>
      </c>
      <c r="E89" s="905">
        <v>1</v>
      </c>
      <c r="F89" s="906"/>
      <c r="G89" s="916">
        <v>1.57</v>
      </c>
      <c r="H89" s="182">
        <f>IF(G89="","",G89-G89*COMPASS!$U$11)</f>
        <v>1.57</v>
      </c>
      <c r="J89" s="153"/>
    </row>
    <row r="90" spans="1:10" ht="14.1" customHeight="1">
      <c r="A90" s="902" t="s">
        <v>911</v>
      </c>
      <c r="B90" s="903" t="s">
        <v>467</v>
      </c>
      <c r="C90" s="904"/>
      <c r="D90" s="904" t="s">
        <v>175</v>
      </c>
      <c r="E90" s="905">
        <v>1</v>
      </c>
      <c r="F90" s="906"/>
      <c r="G90" s="916">
        <v>1.75</v>
      </c>
      <c r="H90" s="182">
        <f>IF(G90="","",G90-G90*COMPASS!$U$11)</f>
        <v>1.75</v>
      </c>
      <c r="J90" s="153"/>
    </row>
    <row r="91" spans="1:10" ht="14.1" customHeight="1">
      <c r="A91" s="902" t="s">
        <v>912</v>
      </c>
      <c r="B91" s="903" t="s">
        <v>467</v>
      </c>
      <c r="C91" s="904"/>
      <c r="D91" s="904" t="s">
        <v>167</v>
      </c>
      <c r="E91" s="905">
        <v>1</v>
      </c>
      <c r="F91" s="906"/>
      <c r="G91" s="916">
        <v>2.36</v>
      </c>
      <c r="H91" s="182">
        <f>IF(G91="","",G91-G91*COMPASS!$U$11)</f>
        <v>2.36</v>
      </c>
      <c r="J91" s="153"/>
    </row>
    <row r="92" spans="1:10" ht="14.1" customHeight="1">
      <c r="A92" s="902" t="s">
        <v>913</v>
      </c>
      <c r="B92" s="903" t="s">
        <v>467</v>
      </c>
      <c r="C92" s="904"/>
      <c r="D92" s="904" t="s">
        <v>324</v>
      </c>
      <c r="E92" s="905">
        <v>1</v>
      </c>
      <c r="F92" s="906"/>
      <c r="G92" s="916">
        <v>3.47</v>
      </c>
      <c r="H92" s="182">
        <f>IF(G92="","",G92-G92*COMPASS!$U$11)</f>
        <v>3.47</v>
      </c>
      <c r="J92" s="153"/>
    </row>
    <row r="93" spans="1:10" ht="14.1" customHeight="1">
      <c r="A93" s="902" t="s">
        <v>914</v>
      </c>
      <c r="B93" s="903" t="s">
        <v>467</v>
      </c>
      <c r="C93" s="904"/>
      <c r="D93" s="904" t="s">
        <v>656</v>
      </c>
      <c r="E93" s="905">
        <v>1</v>
      </c>
      <c r="F93" s="906"/>
      <c r="G93" s="916">
        <v>6.01</v>
      </c>
      <c r="H93" s="182">
        <f>IF(G93="","",G93-G93*COMPASS!$U$11)</f>
        <v>6.01</v>
      </c>
      <c r="J93" s="153"/>
    </row>
    <row r="94" spans="1:10" ht="14.1" customHeight="1">
      <c r="A94" s="902" t="s">
        <v>915</v>
      </c>
      <c r="B94" s="903" t="s">
        <v>216</v>
      </c>
      <c r="C94" s="904"/>
      <c r="D94" s="904" t="s">
        <v>313</v>
      </c>
      <c r="E94" s="905">
        <v>1</v>
      </c>
      <c r="F94" s="906"/>
      <c r="G94" s="916">
        <v>8.3699999999999992</v>
      </c>
      <c r="H94" s="182">
        <f>IF(G94="","",G94-G94*COMPASS!$U$11)</f>
        <v>8.3699999999999992</v>
      </c>
      <c r="J94" s="153"/>
    </row>
    <row r="95" spans="1:10" ht="14.1" customHeight="1">
      <c r="A95" s="902" t="s">
        <v>916</v>
      </c>
      <c r="B95" s="903" t="s">
        <v>467</v>
      </c>
      <c r="C95" s="904"/>
      <c r="D95" s="904" t="s">
        <v>529</v>
      </c>
      <c r="E95" s="905">
        <v>1</v>
      </c>
      <c r="F95" s="906"/>
      <c r="G95" s="916">
        <v>1.0900000000000001</v>
      </c>
      <c r="H95" s="182">
        <f>IF(G95="","",G95-G95*COMPASS!$U$11)</f>
        <v>1.0900000000000001</v>
      </c>
      <c r="J95" s="153"/>
    </row>
    <row r="96" spans="1:10" ht="14.1" customHeight="1">
      <c r="A96" s="902" t="s">
        <v>917</v>
      </c>
      <c r="B96" s="903" t="s">
        <v>467</v>
      </c>
      <c r="C96" s="904"/>
      <c r="D96" s="904" t="s">
        <v>600</v>
      </c>
      <c r="E96" s="905">
        <v>1</v>
      </c>
      <c r="F96" s="906"/>
      <c r="G96" s="916">
        <v>1.17</v>
      </c>
      <c r="H96" s="182">
        <f>IF(G96="","",G96-G96*COMPASS!$U$11)</f>
        <v>1.17</v>
      </c>
      <c r="J96" s="153"/>
    </row>
    <row r="97" spans="1:10" ht="14.1" customHeight="1">
      <c r="A97" s="902" t="s">
        <v>14903</v>
      </c>
      <c r="B97" s="903" t="s">
        <v>467</v>
      </c>
      <c r="C97" s="904"/>
      <c r="D97" s="904" t="s">
        <v>14904</v>
      </c>
      <c r="E97" s="905">
        <v>1</v>
      </c>
      <c r="F97" s="906"/>
      <c r="G97" s="916">
        <v>1.57</v>
      </c>
      <c r="H97" s="182">
        <f>IF(G97="","",G97-G97*COMPASS!$U$11)</f>
        <v>1.57</v>
      </c>
      <c r="J97" s="153"/>
    </row>
    <row r="98" spans="1:10" ht="14.1" customHeight="1">
      <c r="A98" s="902" t="s">
        <v>918</v>
      </c>
      <c r="B98" s="903" t="s">
        <v>467</v>
      </c>
      <c r="C98" s="904"/>
      <c r="D98" s="904" t="s">
        <v>686</v>
      </c>
      <c r="E98" s="905">
        <v>1</v>
      </c>
      <c r="F98" s="906"/>
      <c r="G98" s="916">
        <v>1.75</v>
      </c>
      <c r="H98" s="182">
        <f>IF(G98="","",G98-G98*COMPASS!$U$11)</f>
        <v>1.75</v>
      </c>
      <c r="J98" s="153"/>
    </row>
    <row r="99" spans="1:10" ht="14.1" customHeight="1">
      <c r="A99" s="902" t="s">
        <v>919</v>
      </c>
      <c r="B99" s="903" t="s">
        <v>467</v>
      </c>
      <c r="C99" s="904"/>
      <c r="D99" s="904" t="s">
        <v>511</v>
      </c>
      <c r="E99" s="905">
        <v>1</v>
      </c>
      <c r="F99" s="906"/>
      <c r="G99" s="916">
        <v>2.36</v>
      </c>
      <c r="H99" s="182">
        <f>IF(G99="","",G99-G99*COMPASS!$U$11)</f>
        <v>2.36</v>
      </c>
      <c r="J99" s="153"/>
    </row>
    <row r="100" spans="1:10" ht="14.1" customHeight="1">
      <c r="A100" s="902" t="s">
        <v>920</v>
      </c>
      <c r="B100" s="903" t="s">
        <v>467</v>
      </c>
      <c r="C100" s="904"/>
      <c r="D100" s="904" t="s">
        <v>331</v>
      </c>
      <c r="E100" s="905">
        <v>1</v>
      </c>
      <c r="F100" s="906"/>
      <c r="G100" s="916">
        <v>3.47</v>
      </c>
      <c r="H100" s="182">
        <f>IF(G100="","",G100-G100*COMPASS!$U$11)</f>
        <v>3.47</v>
      </c>
      <c r="J100" s="153"/>
    </row>
    <row r="101" spans="1:10" ht="14.1" customHeight="1">
      <c r="A101" s="902" t="s">
        <v>921</v>
      </c>
      <c r="B101" s="903" t="s">
        <v>467</v>
      </c>
      <c r="C101" s="904"/>
      <c r="D101" s="904" t="s">
        <v>332</v>
      </c>
      <c r="E101" s="905">
        <v>1</v>
      </c>
      <c r="F101" s="906"/>
      <c r="G101" s="916">
        <v>6.01</v>
      </c>
      <c r="H101" s="182">
        <f>IF(G101="","",G101-G101*COMPASS!$U$11)</f>
        <v>6.01</v>
      </c>
      <c r="J101" s="153"/>
    </row>
    <row r="102" spans="1:10" ht="14.1" customHeight="1">
      <c r="A102" s="902" t="s">
        <v>922</v>
      </c>
      <c r="B102" s="903" t="s">
        <v>216</v>
      </c>
      <c r="C102" s="904"/>
      <c r="D102" s="904" t="s">
        <v>592</v>
      </c>
      <c r="E102" s="905">
        <v>1</v>
      </c>
      <c r="F102" s="906"/>
      <c r="G102" s="916">
        <v>8.3699999999999992</v>
      </c>
      <c r="H102" s="182">
        <f>IF(G102="","",G102-G102*COMPASS!$U$11)</f>
        <v>8.3699999999999992</v>
      </c>
      <c r="J102" s="153"/>
    </row>
    <row r="103" spans="1:10" ht="14.1" customHeight="1">
      <c r="A103" s="902" t="s">
        <v>923</v>
      </c>
      <c r="B103" s="903" t="s">
        <v>467</v>
      </c>
      <c r="C103" s="904"/>
      <c r="D103" s="904" t="s">
        <v>463</v>
      </c>
      <c r="E103" s="905">
        <v>1</v>
      </c>
      <c r="F103" s="906"/>
      <c r="G103" s="916">
        <v>1.0900000000000001</v>
      </c>
      <c r="H103" s="182">
        <f>IF(G103="","",G103-G103*COMPASS!$U$11)</f>
        <v>1.0900000000000001</v>
      </c>
      <c r="J103" s="153"/>
    </row>
    <row r="104" spans="1:10" ht="14.1" customHeight="1">
      <c r="A104" s="902" t="s">
        <v>924</v>
      </c>
      <c r="B104" s="903" t="s">
        <v>467</v>
      </c>
      <c r="C104" s="904"/>
      <c r="D104" s="904" t="s">
        <v>464</v>
      </c>
      <c r="E104" s="905">
        <v>1</v>
      </c>
      <c r="F104" s="906"/>
      <c r="G104" s="916">
        <v>1.17</v>
      </c>
      <c r="H104" s="182">
        <f>IF(G104="","",G104-G104*COMPASS!$U$11)</f>
        <v>1.17</v>
      </c>
      <c r="J104" s="153"/>
    </row>
    <row r="105" spans="1:10" ht="14.1" customHeight="1">
      <c r="A105" s="902" t="s">
        <v>14905</v>
      </c>
      <c r="B105" s="903" t="s">
        <v>467</v>
      </c>
      <c r="C105" s="904"/>
      <c r="D105" s="904" t="s">
        <v>14906</v>
      </c>
      <c r="E105" s="905">
        <v>1</v>
      </c>
      <c r="F105" s="906"/>
      <c r="G105" s="916">
        <v>1.57</v>
      </c>
      <c r="H105" s="182">
        <f>IF(G105="","",G105-G105*COMPASS!$U$11)</f>
        <v>1.57</v>
      </c>
      <c r="J105" s="153"/>
    </row>
    <row r="106" spans="1:10" ht="14.1" customHeight="1">
      <c r="A106" s="902" t="s">
        <v>925</v>
      </c>
      <c r="B106" s="903" t="s">
        <v>467</v>
      </c>
      <c r="C106" s="904"/>
      <c r="D106" s="904" t="s">
        <v>283</v>
      </c>
      <c r="E106" s="905">
        <v>1</v>
      </c>
      <c r="F106" s="906"/>
      <c r="G106" s="916">
        <v>1.75</v>
      </c>
      <c r="H106" s="182">
        <f>IF(G106="","",G106-G106*COMPASS!$U$11)</f>
        <v>1.75</v>
      </c>
      <c r="J106" s="153"/>
    </row>
    <row r="107" spans="1:10" ht="14.1" customHeight="1">
      <c r="A107" s="902" t="s">
        <v>926</v>
      </c>
      <c r="B107" s="903" t="s">
        <v>467</v>
      </c>
      <c r="C107" s="904"/>
      <c r="D107" s="904" t="s">
        <v>356</v>
      </c>
      <c r="E107" s="905">
        <v>1</v>
      </c>
      <c r="F107" s="906"/>
      <c r="G107" s="916">
        <v>2.36</v>
      </c>
      <c r="H107" s="182">
        <f>IF(G107="","",G107-G107*COMPASS!$U$11)</f>
        <v>2.36</v>
      </c>
      <c r="J107" s="153"/>
    </row>
    <row r="108" spans="1:10" ht="14.1" customHeight="1">
      <c r="A108" s="902" t="s">
        <v>927</v>
      </c>
      <c r="B108" s="903" t="s">
        <v>467</v>
      </c>
      <c r="C108" s="904"/>
      <c r="D108" s="904" t="s">
        <v>357</v>
      </c>
      <c r="E108" s="905">
        <v>1</v>
      </c>
      <c r="F108" s="906"/>
      <c r="G108" s="916">
        <v>3.47</v>
      </c>
      <c r="H108" s="182">
        <f>IF(G108="","",G108-G108*COMPASS!$U$11)</f>
        <v>3.47</v>
      </c>
      <c r="J108" s="153"/>
    </row>
    <row r="109" spans="1:10" ht="14.1" customHeight="1">
      <c r="A109" s="902" t="s">
        <v>928</v>
      </c>
      <c r="B109" s="903" t="s">
        <v>216</v>
      </c>
      <c r="C109" s="904"/>
      <c r="D109" s="904" t="s">
        <v>307</v>
      </c>
      <c r="E109" s="905">
        <v>1</v>
      </c>
      <c r="F109" s="906"/>
      <c r="G109" s="916">
        <v>6.01</v>
      </c>
      <c r="H109" s="182">
        <f>IF(G109="","",G109-G109*COMPASS!$U$11)</f>
        <v>6.01</v>
      </c>
      <c r="J109" s="153"/>
    </row>
    <row r="110" spans="1:10" ht="14.1" customHeight="1">
      <c r="A110" s="902" t="s">
        <v>929</v>
      </c>
      <c r="B110" s="903" t="s">
        <v>216</v>
      </c>
      <c r="C110" s="904"/>
      <c r="D110" s="904" t="s">
        <v>308</v>
      </c>
      <c r="E110" s="905">
        <v>1</v>
      </c>
      <c r="F110" s="906"/>
      <c r="G110" s="916">
        <v>8.3699999999999992</v>
      </c>
      <c r="H110" s="182">
        <f>IF(G110="","",G110-G110*COMPASS!$U$11)</f>
        <v>8.3699999999999992</v>
      </c>
      <c r="J110" s="153"/>
    </row>
    <row r="111" spans="1:10" ht="14.1" customHeight="1">
      <c r="A111" s="902" t="s">
        <v>930</v>
      </c>
      <c r="B111" s="903" t="s">
        <v>467</v>
      </c>
      <c r="C111" s="904"/>
      <c r="D111" s="904" t="s">
        <v>309</v>
      </c>
      <c r="E111" s="905">
        <v>1</v>
      </c>
      <c r="F111" s="906"/>
      <c r="G111" s="916">
        <v>1.0900000000000001</v>
      </c>
      <c r="H111" s="182">
        <f>IF(G111="","",G111-G111*COMPASS!$U$11)</f>
        <v>1.0900000000000001</v>
      </c>
      <c r="J111" s="153"/>
    </row>
    <row r="112" spans="1:10" ht="14.1" customHeight="1">
      <c r="A112" s="902" t="s">
        <v>931</v>
      </c>
      <c r="B112" s="903" t="s">
        <v>467</v>
      </c>
      <c r="C112" s="904"/>
      <c r="D112" s="904" t="s">
        <v>239</v>
      </c>
      <c r="E112" s="905">
        <v>1</v>
      </c>
      <c r="F112" s="906"/>
      <c r="G112" s="916">
        <v>1.17</v>
      </c>
      <c r="H112" s="182">
        <f>IF(G112="","",G112-G112*COMPASS!$U$11)</f>
        <v>1.17</v>
      </c>
      <c r="J112" s="153"/>
    </row>
    <row r="113" spans="1:10" ht="14.1" customHeight="1">
      <c r="A113" s="902" t="s">
        <v>14907</v>
      </c>
      <c r="B113" s="903" t="s">
        <v>467</v>
      </c>
      <c r="C113" s="904"/>
      <c r="D113" s="904" t="s">
        <v>14908</v>
      </c>
      <c r="E113" s="905">
        <v>1</v>
      </c>
      <c r="F113" s="906"/>
      <c r="G113" s="916">
        <v>1.57</v>
      </c>
      <c r="H113" s="182">
        <f>IF(G113="","",G113-G113*COMPASS!$U$11)</f>
        <v>1.57</v>
      </c>
      <c r="J113" s="153"/>
    </row>
    <row r="114" spans="1:10" ht="14.1" customHeight="1">
      <c r="A114" s="902" t="s">
        <v>932</v>
      </c>
      <c r="B114" s="903" t="s">
        <v>467</v>
      </c>
      <c r="C114" s="904"/>
      <c r="D114" s="904" t="s">
        <v>575</v>
      </c>
      <c r="E114" s="905">
        <v>1</v>
      </c>
      <c r="F114" s="906"/>
      <c r="G114" s="916">
        <v>1.75</v>
      </c>
      <c r="H114" s="182">
        <f>IF(G114="","",G114-G114*COMPASS!$U$11)</f>
        <v>1.75</v>
      </c>
      <c r="J114" s="153"/>
    </row>
    <row r="115" spans="1:10" ht="14.1" customHeight="1">
      <c r="A115" s="902" t="s">
        <v>933</v>
      </c>
      <c r="B115" s="903" t="s">
        <v>467</v>
      </c>
      <c r="C115" s="904"/>
      <c r="D115" s="904" t="s">
        <v>168</v>
      </c>
      <c r="E115" s="905">
        <v>1</v>
      </c>
      <c r="F115" s="906"/>
      <c r="G115" s="916">
        <v>2.36</v>
      </c>
      <c r="H115" s="182">
        <f>IF(G115="","",G115-G115*COMPASS!$U$11)</f>
        <v>2.36</v>
      </c>
      <c r="J115" s="153"/>
    </row>
    <row r="116" spans="1:10" ht="14.1" customHeight="1">
      <c r="A116" s="902" t="s">
        <v>934</v>
      </c>
      <c r="B116" s="903" t="s">
        <v>467</v>
      </c>
      <c r="C116" s="904"/>
      <c r="D116" s="904" t="s">
        <v>170</v>
      </c>
      <c r="E116" s="905">
        <v>1</v>
      </c>
      <c r="F116" s="906"/>
      <c r="G116" s="916">
        <v>3.47</v>
      </c>
      <c r="H116" s="182">
        <f>IF(G116="","",G116-G116*COMPASS!$U$11)</f>
        <v>3.47</v>
      </c>
      <c r="J116" s="153"/>
    </row>
    <row r="117" spans="1:10" ht="14.1" customHeight="1">
      <c r="A117" s="902" t="s">
        <v>935</v>
      </c>
      <c r="B117" s="903" t="s">
        <v>216</v>
      </c>
      <c r="C117" s="904"/>
      <c r="D117" s="904" t="s">
        <v>171</v>
      </c>
      <c r="E117" s="905">
        <v>1</v>
      </c>
      <c r="F117" s="906"/>
      <c r="G117" s="916">
        <v>6.01</v>
      </c>
      <c r="H117" s="182">
        <f>IF(G117="","",G117-G117*COMPASS!$U$11)</f>
        <v>6.01</v>
      </c>
      <c r="J117" s="153"/>
    </row>
    <row r="118" spans="1:10" ht="14.1" customHeight="1">
      <c r="A118" s="902" t="s">
        <v>936</v>
      </c>
      <c r="B118" s="903" t="s">
        <v>216</v>
      </c>
      <c r="C118" s="904"/>
      <c r="D118" s="904" t="s">
        <v>172</v>
      </c>
      <c r="E118" s="905">
        <v>1</v>
      </c>
      <c r="F118" s="906"/>
      <c r="G118" s="916">
        <v>8.3699999999999992</v>
      </c>
      <c r="H118" s="182">
        <f>IF(G118="","",G118-G118*COMPASS!$U$11)</f>
        <v>8.3699999999999992</v>
      </c>
      <c r="J118" s="153"/>
    </row>
    <row r="119" spans="1:10" ht="14.1" customHeight="1">
      <c r="A119" s="902" t="s">
        <v>12287</v>
      </c>
      <c r="B119" s="903" t="s">
        <v>467</v>
      </c>
      <c r="C119" s="904"/>
      <c r="D119" s="904" t="s">
        <v>13570</v>
      </c>
      <c r="E119" s="905">
        <v>1</v>
      </c>
      <c r="F119" s="906"/>
      <c r="G119" s="916">
        <v>1.1599999999999999</v>
      </c>
      <c r="H119" s="182">
        <f>IF(G119="","",G119-G119*COMPASS!$U$11)</f>
        <v>1.1599999999999999</v>
      </c>
      <c r="J119" s="153"/>
    </row>
    <row r="120" spans="1:10" ht="14.1" customHeight="1">
      <c r="A120" s="902" t="s">
        <v>9370</v>
      </c>
      <c r="B120" s="903" t="s">
        <v>467</v>
      </c>
      <c r="C120" s="904"/>
      <c r="D120" s="904" t="s">
        <v>9371</v>
      </c>
      <c r="E120" s="905">
        <v>1</v>
      </c>
      <c r="F120" s="906"/>
      <c r="G120" s="916">
        <v>1.17</v>
      </c>
      <c r="H120" s="182">
        <f>IF(G120="","",G120-G120*COMPASS!$U$11)</f>
        <v>1.17</v>
      </c>
      <c r="J120" s="153"/>
    </row>
    <row r="121" spans="1:10" ht="14.1" customHeight="1">
      <c r="A121" s="902" t="s">
        <v>9372</v>
      </c>
      <c r="B121" s="903" t="s">
        <v>467</v>
      </c>
      <c r="C121" s="904"/>
      <c r="D121" s="904" t="s">
        <v>10496</v>
      </c>
      <c r="E121" s="905">
        <v>1</v>
      </c>
      <c r="F121" s="906"/>
      <c r="G121" s="916">
        <v>1.57</v>
      </c>
      <c r="H121" s="182">
        <f>IF(G121="","",G121-G121*COMPASS!$U$11)</f>
        <v>1.57</v>
      </c>
      <c r="J121" s="153"/>
    </row>
    <row r="122" spans="1:10" ht="14.1" customHeight="1">
      <c r="A122" s="902" t="s">
        <v>9373</v>
      </c>
      <c r="B122" s="903" t="s">
        <v>467</v>
      </c>
      <c r="C122" s="904"/>
      <c r="D122" s="904" t="s">
        <v>9374</v>
      </c>
      <c r="E122" s="905">
        <v>1</v>
      </c>
      <c r="F122" s="906"/>
      <c r="G122" s="916">
        <v>1.75</v>
      </c>
      <c r="H122" s="182">
        <f>IF(G122="","",G122-G122*COMPASS!$U$11)</f>
        <v>1.75</v>
      </c>
      <c r="J122" s="153"/>
    </row>
    <row r="123" spans="1:10" ht="14.1" customHeight="1">
      <c r="A123" s="902" t="s">
        <v>9375</v>
      </c>
      <c r="B123" s="903" t="s">
        <v>467</v>
      </c>
      <c r="C123" s="904"/>
      <c r="D123" s="904" t="s">
        <v>9376</v>
      </c>
      <c r="E123" s="905">
        <v>1</v>
      </c>
      <c r="F123" s="906"/>
      <c r="G123" s="916">
        <v>2.36</v>
      </c>
      <c r="H123" s="182">
        <f>IF(G123="","",G123-G123*COMPASS!$U$11)</f>
        <v>2.36</v>
      </c>
      <c r="J123" s="153"/>
    </row>
    <row r="124" spans="1:10" ht="14.1" customHeight="1">
      <c r="A124" s="902" t="s">
        <v>9377</v>
      </c>
      <c r="B124" s="903" t="s">
        <v>467</v>
      </c>
      <c r="C124" s="904"/>
      <c r="D124" s="904" t="s">
        <v>9378</v>
      </c>
      <c r="E124" s="905">
        <v>1</v>
      </c>
      <c r="F124" s="906"/>
      <c r="G124" s="916">
        <v>3.47</v>
      </c>
      <c r="H124" s="182">
        <f>IF(G124="","",G124-G124*COMPASS!$U$11)</f>
        <v>3.47</v>
      </c>
      <c r="J124" s="153"/>
    </row>
    <row r="125" spans="1:10" ht="14.1" customHeight="1">
      <c r="A125" s="902" t="s">
        <v>9379</v>
      </c>
      <c r="B125" s="903" t="s">
        <v>467</v>
      </c>
      <c r="C125" s="904"/>
      <c r="D125" s="904" t="s">
        <v>9380</v>
      </c>
      <c r="E125" s="905">
        <v>1</v>
      </c>
      <c r="F125" s="906"/>
      <c r="G125" s="916">
        <v>6.01</v>
      </c>
      <c r="H125" s="182">
        <f>IF(G125="","",G125-G125*COMPASS!$U$11)</f>
        <v>6.01</v>
      </c>
      <c r="J125" s="153"/>
    </row>
    <row r="126" spans="1:10" ht="14.1" customHeight="1">
      <c r="A126" s="908" t="s">
        <v>173</v>
      </c>
      <c r="B126" s="909"/>
      <c r="C126" s="910"/>
      <c r="D126" s="911"/>
      <c r="E126" s="912"/>
      <c r="F126" s="913"/>
      <c r="G126" s="914"/>
      <c r="H126" s="182" t="str">
        <f>IF(G126="","",G126-G126*COMPASS!$U$11)</f>
        <v/>
      </c>
      <c r="J126" s="153"/>
    </row>
    <row r="127" spans="1:10" ht="14.1" customHeight="1">
      <c r="A127" s="902" t="s">
        <v>937</v>
      </c>
      <c r="B127" s="903" t="s">
        <v>467</v>
      </c>
      <c r="C127" s="904"/>
      <c r="D127" s="904" t="s">
        <v>289</v>
      </c>
      <c r="E127" s="905">
        <v>1</v>
      </c>
      <c r="F127" s="906"/>
      <c r="G127" s="916">
        <v>1.35</v>
      </c>
      <c r="H127" s="182">
        <f>IF(G127="","",G127-G127*COMPASS!$U$11)</f>
        <v>1.35</v>
      </c>
      <c r="J127" s="153"/>
    </row>
    <row r="128" spans="1:10" ht="14.1" customHeight="1">
      <c r="A128" s="902" t="s">
        <v>938</v>
      </c>
      <c r="B128" s="903" t="s">
        <v>467</v>
      </c>
      <c r="C128" s="904"/>
      <c r="D128" s="904" t="s">
        <v>290</v>
      </c>
      <c r="E128" s="905">
        <v>1</v>
      </c>
      <c r="F128" s="906"/>
      <c r="G128" s="916">
        <v>1.68</v>
      </c>
      <c r="H128" s="182">
        <f>IF(G128="","",G128-G128*COMPASS!$U$11)</f>
        <v>1.68</v>
      </c>
      <c r="J128" s="153"/>
    </row>
    <row r="129" spans="1:10" ht="14.1" customHeight="1">
      <c r="A129" s="902" t="s">
        <v>939</v>
      </c>
      <c r="B129" s="903" t="s">
        <v>467</v>
      </c>
      <c r="C129" s="904"/>
      <c r="D129" s="904" t="s">
        <v>661</v>
      </c>
      <c r="E129" s="905">
        <v>1</v>
      </c>
      <c r="F129" s="906"/>
      <c r="G129" s="916">
        <v>2.06</v>
      </c>
      <c r="H129" s="182">
        <f>IF(G129="","",G129-G129*COMPASS!$U$11)</f>
        <v>2.06</v>
      </c>
      <c r="J129" s="153"/>
    </row>
    <row r="130" spans="1:10" ht="14.1" customHeight="1">
      <c r="A130" s="902" t="s">
        <v>940</v>
      </c>
      <c r="B130" s="903" t="s">
        <v>467</v>
      </c>
      <c r="C130" s="904"/>
      <c r="D130" s="904" t="s">
        <v>662</v>
      </c>
      <c r="E130" s="905">
        <v>1</v>
      </c>
      <c r="F130" s="906"/>
      <c r="G130" s="916">
        <v>2.4500000000000002</v>
      </c>
      <c r="H130" s="182">
        <f>IF(G130="","",G130-G130*COMPASS!$U$11)</f>
        <v>2.4500000000000002</v>
      </c>
      <c r="J130" s="153"/>
    </row>
    <row r="131" spans="1:10" ht="14.1" customHeight="1">
      <c r="A131" s="902" t="s">
        <v>941</v>
      </c>
      <c r="B131" s="903" t="s">
        <v>467</v>
      </c>
      <c r="C131" s="904"/>
      <c r="D131" s="904" t="s">
        <v>310</v>
      </c>
      <c r="E131" s="905">
        <v>1</v>
      </c>
      <c r="F131" s="906"/>
      <c r="G131" s="916">
        <v>3.22</v>
      </c>
      <c r="H131" s="182">
        <f>IF(G131="","",G131-G131*COMPASS!$U$11)</f>
        <v>3.22</v>
      </c>
      <c r="J131" s="153"/>
    </row>
    <row r="132" spans="1:10" ht="14.1" customHeight="1">
      <c r="A132" s="902" t="s">
        <v>942</v>
      </c>
      <c r="B132" s="903" t="s">
        <v>467</v>
      </c>
      <c r="C132" s="904"/>
      <c r="D132" s="904" t="s">
        <v>311</v>
      </c>
      <c r="E132" s="905">
        <v>1</v>
      </c>
      <c r="F132" s="906"/>
      <c r="G132" s="916">
        <v>4.8099999999999996</v>
      </c>
      <c r="H132" s="182">
        <f>IF(G132="","",G132-G132*COMPASS!$U$11)</f>
        <v>4.8099999999999996</v>
      </c>
      <c r="J132" s="153"/>
    </row>
    <row r="133" spans="1:10" ht="14.1" customHeight="1">
      <c r="A133" s="902" t="s">
        <v>943</v>
      </c>
      <c r="B133" s="903" t="s">
        <v>467</v>
      </c>
      <c r="C133" s="904"/>
      <c r="D133" s="904" t="s">
        <v>312</v>
      </c>
      <c r="E133" s="905">
        <v>1</v>
      </c>
      <c r="F133" s="906"/>
      <c r="G133" s="916">
        <v>8.75</v>
      </c>
      <c r="H133" s="182">
        <f>IF(G133="","",G133-G133*COMPASS!$U$11)</f>
        <v>8.75</v>
      </c>
      <c r="J133" s="153"/>
    </row>
    <row r="134" spans="1:10" ht="14.1" customHeight="1">
      <c r="A134" s="902" t="s">
        <v>944</v>
      </c>
      <c r="B134" s="903" t="s">
        <v>467</v>
      </c>
      <c r="C134" s="904"/>
      <c r="D134" s="904" t="s">
        <v>542</v>
      </c>
      <c r="E134" s="905">
        <v>1</v>
      </c>
      <c r="F134" s="906"/>
      <c r="G134" s="916">
        <v>13.42</v>
      </c>
      <c r="H134" s="182">
        <f>IF(G134="","",G134-G134*COMPASS!$U$11)</f>
        <v>13.42</v>
      </c>
      <c r="J134" s="153"/>
    </row>
    <row r="135" spans="1:10" ht="14.1" customHeight="1">
      <c r="A135" s="902" t="s">
        <v>8343</v>
      </c>
      <c r="B135" s="903" t="s">
        <v>467</v>
      </c>
      <c r="C135" s="904"/>
      <c r="D135" s="904" t="s">
        <v>1651</v>
      </c>
      <c r="E135" s="905">
        <v>1</v>
      </c>
      <c r="F135" s="906"/>
      <c r="G135" s="916">
        <v>1.76</v>
      </c>
      <c r="H135" s="182">
        <f>IF(G135="","",G135-G135*COMPASS!$U$11)</f>
        <v>1.76</v>
      </c>
      <c r="J135" s="153"/>
    </row>
    <row r="136" spans="1:10" ht="14.1" customHeight="1">
      <c r="A136" s="902" t="s">
        <v>945</v>
      </c>
      <c r="B136" s="903" t="s">
        <v>467</v>
      </c>
      <c r="C136" s="904"/>
      <c r="D136" s="904" t="s">
        <v>188</v>
      </c>
      <c r="E136" s="905">
        <v>1</v>
      </c>
      <c r="F136" s="906"/>
      <c r="G136" s="916">
        <v>2.27</v>
      </c>
      <c r="H136" s="182">
        <f>IF(G136="","",G136-G136*COMPASS!$U$11)</f>
        <v>2.27</v>
      </c>
      <c r="J136" s="153"/>
    </row>
    <row r="137" spans="1:10" ht="14.1" customHeight="1">
      <c r="A137" s="902" t="s">
        <v>946</v>
      </c>
      <c r="B137" s="903" t="s">
        <v>467</v>
      </c>
      <c r="C137" s="904"/>
      <c r="D137" s="904" t="s">
        <v>135</v>
      </c>
      <c r="E137" s="905">
        <v>1</v>
      </c>
      <c r="F137" s="906"/>
      <c r="G137" s="916">
        <v>2.62</v>
      </c>
      <c r="H137" s="182">
        <f>IF(G137="","",G137-G137*COMPASS!$U$11)</f>
        <v>2.62</v>
      </c>
      <c r="J137" s="153"/>
    </row>
    <row r="138" spans="1:10" ht="14.1" customHeight="1">
      <c r="A138" s="902" t="s">
        <v>947</v>
      </c>
      <c r="B138" s="903" t="s">
        <v>467</v>
      </c>
      <c r="C138" s="904"/>
      <c r="D138" s="904" t="s">
        <v>177</v>
      </c>
      <c r="E138" s="905">
        <v>1</v>
      </c>
      <c r="F138" s="906"/>
      <c r="G138" s="916">
        <v>3.27</v>
      </c>
      <c r="H138" s="182">
        <f>IF(G138="","",G138-G138*COMPASS!$U$11)</f>
        <v>3.27</v>
      </c>
      <c r="J138" s="153"/>
    </row>
    <row r="139" spans="1:10" ht="14.1" customHeight="1">
      <c r="A139" s="902" t="s">
        <v>948</v>
      </c>
      <c r="B139" s="903" t="s">
        <v>467</v>
      </c>
      <c r="C139" s="904"/>
      <c r="D139" s="904" t="s">
        <v>178</v>
      </c>
      <c r="E139" s="905">
        <v>1</v>
      </c>
      <c r="F139" s="906"/>
      <c r="G139" s="916">
        <v>3.97</v>
      </c>
      <c r="H139" s="182">
        <f>IF(G139="","",G139-G139*COMPASS!$U$11)</f>
        <v>3.97</v>
      </c>
      <c r="J139" s="153"/>
    </row>
    <row r="140" spans="1:10" ht="14.1" customHeight="1">
      <c r="A140" s="902" t="s">
        <v>949</v>
      </c>
      <c r="B140" s="903" t="s">
        <v>467</v>
      </c>
      <c r="C140" s="904"/>
      <c r="D140" s="904" t="s">
        <v>179</v>
      </c>
      <c r="E140" s="905">
        <v>1</v>
      </c>
      <c r="F140" s="906"/>
      <c r="G140" s="916">
        <v>5.48</v>
      </c>
      <c r="H140" s="182">
        <f>IF(G140="","",G140-G140*COMPASS!$U$11)</f>
        <v>5.48</v>
      </c>
      <c r="J140" s="153"/>
    </row>
    <row r="141" spans="1:10" ht="14.1" customHeight="1">
      <c r="A141" s="902" t="s">
        <v>950</v>
      </c>
      <c r="B141" s="903" t="s">
        <v>467</v>
      </c>
      <c r="C141" s="904"/>
      <c r="D141" s="904" t="s">
        <v>180</v>
      </c>
      <c r="E141" s="905">
        <v>1</v>
      </c>
      <c r="F141" s="906"/>
      <c r="G141" s="916">
        <v>9.59</v>
      </c>
      <c r="H141" s="182">
        <f>IF(G141="","",G141-G141*COMPASS!$U$11)</f>
        <v>9.59</v>
      </c>
      <c r="J141" s="153"/>
    </row>
    <row r="142" spans="1:10" ht="14.1" customHeight="1">
      <c r="A142" s="902" t="s">
        <v>951</v>
      </c>
      <c r="B142" s="903" t="s">
        <v>216</v>
      </c>
      <c r="C142" s="904"/>
      <c r="D142" s="904" t="s">
        <v>181</v>
      </c>
      <c r="E142" s="907">
        <v>1</v>
      </c>
      <c r="F142" s="900"/>
      <c r="G142" s="901">
        <v>10.58</v>
      </c>
      <c r="H142" s="182">
        <f>IF(G142="","",G142-G142*COMPASS!$U$11)</f>
        <v>10.58</v>
      </c>
      <c r="J142" s="153"/>
    </row>
    <row r="143" spans="1:10" ht="14.1" customHeight="1">
      <c r="A143" s="908" t="s">
        <v>952</v>
      </c>
      <c r="B143" s="909"/>
      <c r="C143" s="910"/>
      <c r="D143" s="911"/>
      <c r="E143" s="912"/>
      <c r="F143" s="913"/>
      <c r="G143" s="914"/>
      <c r="H143" s="182" t="str">
        <f>IF(G143="","",G143-G143*COMPASS!$U$11)</f>
        <v/>
      </c>
      <c r="J143" s="153"/>
    </row>
    <row r="144" spans="1:10" ht="14.1" customHeight="1">
      <c r="A144" s="902" t="s">
        <v>953</v>
      </c>
      <c r="B144" s="903" t="s">
        <v>467</v>
      </c>
      <c r="C144" s="904"/>
      <c r="D144" s="904" t="s">
        <v>612</v>
      </c>
      <c r="E144" s="905">
        <v>1</v>
      </c>
      <c r="F144" s="906"/>
      <c r="G144" s="901">
        <v>1.35</v>
      </c>
      <c r="H144" s="182">
        <f>IF(G144="","",G144-G144*COMPASS!$U$11)</f>
        <v>1.35</v>
      </c>
      <c r="J144" s="153"/>
    </row>
    <row r="145" spans="1:10" ht="14.1" customHeight="1">
      <c r="A145" s="902" t="s">
        <v>954</v>
      </c>
      <c r="B145" s="903" t="s">
        <v>467</v>
      </c>
      <c r="C145" s="904"/>
      <c r="D145" s="904" t="s">
        <v>555</v>
      </c>
      <c r="E145" s="905">
        <v>1</v>
      </c>
      <c r="F145" s="906"/>
      <c r="G145" s="901">
        <v>1.68</v>
      </c>
      <c r="H145" s="182">
        <f>IF(G145="","",G145-G145*COMPASS!$U$11)</f>
        <v>1.68</v>
      </c>
      <c r="J145" s="153"/>
    </row>
    <row r="146" spans="1:10" ht="14.1" customHeight="1">
      <c r="A146" s="902" t="s">
        <v>6904</v>
      </c>
      <c r="B146" s="903" t="s">
        <v>467</v>
      </c>
      <c r="C146" s="904"/>
      <c r="D146" s="904" t="s">
        <v>6905</v>
      </c>
      <c r="E146" s="905">
        <v>1</v>
      </c>
      <c r="F146" s="906"/>
      <c r="G146" s="901">
        <v>2.06</v>
      </c>
      <c r="H146" s="182">
        <f>IF(G146="","",G146-G146*COMPASS!$U$11)</f>
        <v>2.06</v>
      </c>
      <c r="J146" s="153"/>
    </row>
    <row r="147" spans="1:10" ht="14.1" customHeight="1">
      <c r="A147" s="902" t="s">
        <v>955</v>
      </c>
      <c r="B147" s="903" t="s">
        <v>467</v>
      </c>
      <c r="C147" s="904"/>
      <c r="D147" s="904" t="s">
        <v>636</v>
      </c>
      <c r="E147" s="905">
        <v>1</v>
      </c>
      <c r="F147" s="906"/>
      <c r="G147" s="901">
        <v>2.4500000000000002</v>
      </c>
      <c r="H147" s="182">
        <f>IF(G147="","",G147-G147*COMPASS!$U$11)</f>
        <v>2.4500000000000002</v>
      </c>
      <c r="J147" s="153"/>
    </row>
    <row r="148" spans="1:10" ht="14.1" customHeight="1">
      <c r="A148" s="902" t="s">
        <v>956</v>
      </c>
      <c r="B148" s="903" t="s">
        <v>467</v>
      </c>
      <c r="C148" s="904"/>
      <c r="D148" s="904" t="s">
        <v>637</v>
      </c>
      <c r="E148" s="905">
        <v>1</v>
      </c>
      <c r="F148" s="906"/>
      <c r="G148" s="901">
        <v>3.22</v>
      </c>
      <c r="H148" s="182">
        <f>IF(G148="","",G148-G148*COMPASS!$U$11)</f>
        <v>3.22</v>
      </c>
      <c r="J148" s="153"/>
    </row>
    <row r="149" spans="1:10" ht="14.1" customHeight="1">
      <c r="A149" s="902" t="s">
        <v>957</v>
      </c>
      <c r="B149" s="903" t="s">
        <v>467</v>
      </c>
      <c r="C149" s="904"/>
      <c r="D149" s="904" t="s">
        <v>638</v>
      </c>
      <c r="E149" s="905">
        <v>1</v>
      </c>
      <c r="F149" s="906"/>
      <c r="G149" s="901">
        <v>4.8099999999999996</v>
      </c>
      <c r="H149" s="182">
        <f>IF(G149="","",G149-G149*COMPASS!$U$11)</f>
        <v>4.8099999999999996</v>
      </c>
      <c r="J149" s="153"/>
    </row>
    <row r="150" spans="1:10" ht="14.1" customHeight="1">
      <c r="A150" s="902" t="s">
        <v>9381</v>
      </c>
      <c r="B150" s="903" t="s">
        <v>467</v>
      </c>
      <c r="C150" s="904"/>
      <c r="D150" s="904" t="s">
        <v>9155</v>
      </c>
      <c r="E150" s="899">
        <v>1</v>
      </c>
      <c r="F150" s="900"/>
      <c r="G150" s="901">
        <v>8.75</v>
      </c>
      <c r="H150" s="182">
        <f>IF(G150="","",G150-G150*COMPASS!$U$11)</f>
        <v>8.75</v>
      </c>
      <c r="J150" s="153"/>
    </row>
    <row r="151" spans="1:10" ht="14.1" customHeight="1">
      <c r="A151" s="902" t="s">
        <v>958</v>
      </c>
      <c r="B151" s="903" t="s">
        <v>467</v>
      </c>
      <c r="C151" s="904"/>
      <c r="D151" s="904" t="s">
        <v>639</v>
      </c>
      <c r="E151" s="905">
        <v>1</v>
      </c>
      <c r="F151" s="906"/>
      <c r="G151" s="901">
        <v>1.35</v>
      </c>
      <c r="H151" s="182">
        <f>IF(G151="","",G151-G151*COMPASS!$U$11)</f>
        <v>1.35</v>
      </c>
      <c r="J151" s="153"/>
    </row>
    <row r="152" spans="1:10" ht="14.1" customHeight="1">
      <c r="A152" s="902" t="s">
        <v>959</v>
      </c>
      <c r="B152" s="903" t="s">
        <v>467</v>
      </c>
      <c r="C152" s="904"/>
      <c r="D152" s="904" t="s">
        <v>640</v>
      </c>
      <c r="E152" s="905">
        <v>1</v>
      </c>
      <c r="F152" s="906"/>
      <c r="G152" s="901">
        <v>1.68</v>
      </c>
      <c r="H152" s="182">
        <f>IF(G152="","",G152-G152*COMPASS!$U$11)</f>
        <v>1.68</v>
      </c>
      <c r="J152" s="153"/>
    </row>
    <row r="153" spans="1:10" ht="14.1" customHeight="1">
      <c r="A153" s="902" t="s">
        <v>6906</v>
      </c>
      <c r="B153" s="903" t="s">
        <v>467</v>
      </c>
      <c r="C153" s="904"/>
      <c r="D153" s="904" t="s">
        <v>7105</v>
      </c>
      <c r="E153" s="905">
        <v>1</v>
      </c>
      <c r="F153" s="906"/>
      <c r="G153" s="901">
        <v>2.06</v>
      </c>
      <c r="H153" s="182">
        <f>IF(G153="","",G153-G153*COMPASS!$U$11)</f>
        <v>2.06</v>
      </c>
      <c r="J153" s="153"/>
    </row>
    <row r="154" spans="1:10" ht="14.1" customHeight="1">
      <c r="A154" s="902" t="s">
        <v>960</v>
      </c>
      <c r="B154" s="903" t="s">
        <v>467</v>
      </c>
      <c r="C154" s="904"/>
      <c r="D154" s="904" t="s">
        <v>433</v>
      </c>
      <c r="E154" s="905">
        <v>1</v>
      </c>
      <c r="F154" s="906"/>
      <c r="G154" s="901">
        <v>2.4500000000000002</v>
      </c>
      <c r="H154" s="182">
        <f>IF(G154="","",G154-G154*COMPASS!$U$11)</f>
        <v>2.4500000000000002</v>
      </c>
      <c r="J154" s="153"/>
    </row>
    <row r="155" spans="1:10" ht="14.1" customHeight="1">
      <c r="A155" s="902" t="s">
        <v>961</v>
      </c>
      <c r="B155" s="903" t="s">
        <v>467</v>
      </c>
      <c r="C155" s="904"/>
      <c r="D155" s="904" t="s">
        <v>475</v>
      </c>
      <c r="E155" s="905">
        <v>1</v>
      </c>
      <c r="F155" s="906"/>
      <c r="G155" s="901">
        <v>3.22</v>
      </c>
      <c r="H155" s="182">
        <f>IF(G155="","",G155-G155*COMPASS!$U$11)</f>
        <v>3.22</v>
      </c>
      <c r="J155" s="153"/>
    </row>
    <row r="156" spans="1:10" ht="14.1" customHeight="1">
      <c r="A156" s="902" t="s">
        <v>962</v>
      </c>
      <c r="B156" s="903" t="s">
        <v>467</v>
      </c>
      <c r="C156" s="904"/>
      <c r="D156" s="904" t="s">
        <v>434</v>
      </c>
      <c r="E156" s="905">
        <v>1</v>
      </c>
      <c r="F156" s="906"/>
      <c r="G156" s="901">
        <v>4.8099999999999996</v>
      </c>
      <c r="H156" s="182">
        <f>IF(G156="","",G156-G156*COMPASS!$U$11)</f>
        <v>4.8099999999999996</v>
      </c>
      <c r="J156" s="153"/>
    </row>
    <row r="157" spans="1:10" ht="14.1" customHeight="1">
      <c r="A157" s="902" t="s">
        <v>9382</v>
      </c>
      <c r="B157" s="903" t="s">
        <v>467</v>
      </c>
      <c r="C157" s="904"/>
      <c r="D157" s="904" t="s">
        <v>9156</v>
      </c>
      <c r="E157" s="899">
        <v>1</v>
      </c>
      <c r="F157" s="900"/>
      <c r="G157" s="901">
        <v>8.75</v>
      </c>
      <c r="H157" s="182">
        <f>IF(G157="","",G157-G157*COMPASS!$U$11)</f>
        <v>8.75</v>
      </c>
      <c r="J157" s="153"/>
    </row>
    <row r="158" spans="1:10" ht="14.1" customHeight="1">
      <c r="A158" s="902" t="s">
        <v>803</v>
      </c>
      <c r="B158" s="903" t="s">
        <v>467</v>
      </c>
      <c r="C158" s="904"/>
      <c r="D158" s="904" t="s">
        <v>436</v>
      </c>
      <c r="E158" s="905">
        <v>1</v>
      </c>
      <c r="F158" s="906"/>
      <c r="G158" s="901">
        <v>1.35</v>
      </c>
      <c r="H158" s="182">
        <f>IF(G158="","",G158-G158*COMPASS!$U$11)</f>
        <v>1.35</v>
      </c>
      <c r="J158" s="153"/>
    </row>
    <row r="159" spans="1:10" ht="14.1" customHeight="1">
      <c r="A159" s="902" t="s">
        <v>804</v>
      </c>
      <c r="B159" s="903" t="s">
        <v>467</v>
      </c>
      <c r="C159" s="904"/>
      <c r="D159" s="904" t="s">
        <v>199</v>
      </c>
      <c r="E159" s="905">
        <v>1</v>
      </c>
      <c r="F159" s="906"/>
      <c r="G159" s="901">
        <v>1.68</v>
      </c>
      <c r="H159" s="182">
        <f>IF(G159="","",G159-G159*COMPASS!$U$11)</f>
        <v>1.68</v>
      </c>
      <c r="J159" s="153"/>
    </row>
    <row r="160" spans="1:10" ht="14.1" customHeight="1">
      <c r="A160" s="902" t="s">
        <v>6907</v>
      </c>
      <c r="B160" s="903" t="s">
        <v>467</v>
      </c>
      <c r="C160" s="904"/>
      <c r="D160" s="904" t="s">
        <v>7106</v>
      </c>
      <c r="E160" s="905">
        <v>1</v>
      </c>
      <c r="F160" s="906"/>
      <c r="G160" s="901">
        <v>2.06</v>
      </c>
      <c r="H160" s="182">
        <f>IF(G160="","",G160-G160*COMPASS!$U$11)</f>
        <v>2.06</v>
      </c>
      <c r="J160" s="153"/>
    </row>
    <row r="161" spans="1:10" ht="14.1" customHeight="1">
      <c r="A161" s="902" t="s">
        <v>805</v>
      </c>
      <c r="B161" s="903" t="s">
        <v>467</v>
      </c>
      <c r="C161" s="904"/>
      <c r="D161" s="904" t="s">
        <v>335</v>
      </c>
      <c r="E161" s="905">
        <v>1</v>
      </c>
      <c r="F161" s="906"/>
      <c r="G161" s="901">
        <v>2.4500000000000002</v>
      </c>
      <c r="H161" s="182">
        <f>IF(G161="","",G161-G161*COMPASS!$U$11)</f>
        <v>2.4500000000000002</v>
      </c>
      <c r="J161" s="153"/>
    </row>
    <row r="162" spans="1:10" ht="14.1" customHeight="1">
      <c r="A162" s="902" t="s">
        <v>806</v>
      </c>
      <c r="B162" s="903" t="s">
        <v>467</v>
      </c>
      <c r="C162" s="904"/>
      <c r="D162" s="904" t="s">
        <v>336</v>
      </c>
      <c r="E162" s="905">
        <v>1</v>
      </c>
      <c r="F162" s="906"/>
      <c r="G162" s="901">
        <v>3.22</v>
      </c>
      <c r="H162" s="182">
        <f>IF(G162="","",G162-G162*COMPASS!$U$11)</f>
        <v>3.22</v>
      </c>
      <c r="J162" s="153"/>
    </row>
    <row r="163" spans="1:10" ht="14.1" customHeight="1">
      <c r="A163" s="902" t="s">
        <v>807</v>
      </c>
      <c r="B163" s="903" t="s">
        <v>467</v>
      </c>
      <c r="C163" s="904"/>
      <c r="D163" s="904" t="s">
        <v>147</v>
      </c>
      <c r="E163" s="905">
        <v>1</v>
      </c>
      <c r="F163" s="906"/>
      <c r="G163" s="901">
        <v>4.8099999999999996</v>
      </c>
      <c r="H163" s="182">
        <f>IF(G163="","",G163-G163*COMPASS!$U$11)</f>
        <v>4.8099999999999996</v>
      </c>
      <c r="J163" s="153"/>
    </row>
    <row r="164" spans="1:10" ht="14.1" customHeight="1">
      <c r="A164" s="902" t="s">
        <v>9383</v>
      </c>
      <c r="B164" s="903" t="s">
        <v>467</v>
      </c>
      <c r="C164" s="904"/>
      <c r="D164" s="904" t="s">
        <v>9157</v>
      </c>
      <c r="E164" s="899">
        <v>1</v>
      </c>
      <c r="F164" s="900"/>
      <c r="G164" s="901">
        <v>8.75</v>
      </c>
      <c r="H164" s="182">
        <f>IF(G164="","",G164-G164*COMPASS!$U$11)</f>
        <v>8.75</v>
      </c>
      <c r="J164" s="153"/>
    </row>
    <row r="165" spans="1:10" ht="14.1" customHeight="1">
      <c r="A165" s="902" t="s">
        <v>808</v>
      </c>
      <c r="B165" s="903" t="s">
        <v>467</v>
      </c>
      <c r="C165" s="904"/>
      <c r="D165" s="904" t="s">
        <v>274</v>
      </c>
      <c r="E165" s="905">
        <v>1</v>
      </c>
      <c r="F165" s="906"/>
      <c r="G165" s="901">
        <v>1.35</v>
      </c>
      <c r="H165" s="182">
        <f>IF(G165="","",G165-G165*COMPASS!$U$11)</f>
        <v>1.35</v>
      </c>
      <c r="J165" s="153"/>
    </row>
    <row r="166" spans="1:10" ht="14.1" customHeight="1">
      <c r="A166" s="902" t="s">
        <v>809</v>
      </c>
      <c r="B166" s="903" t="s">
        <v>467</v>
      </c>
      <c r="C166" s="904"/>
      <c r="D166" s="904" t="s">
        <v>518</v>
      </c>
      <c r="E166" s="905">
        <v>1</v>
      </c>
      <c r="F166" s="906"/>
      <c r="G166" s="901">
        <v>1.68</v>
      </c>
      <c r="H166" s="182">
        <f>IF(G166="","",G166-G166*COMPASS!$U$11)</f>
        <v>1.68</v>
      </c>
      <c r="J166" s="153"/>
    </row>
    <row r="167" spans="1:10" ht="14.1" customHeight="1">
      <c r="A167" s="902" t="s">
        <v>6908</v>
      </c>
      <c r="B167" s="903" t="s">
        <v>467</v>
      </c>
      <c r="C167" s="904"/>
      <c r="D167" s="904" t="s">
        <v>6909</v>
      </c>
      <c r="E167" s="905">
        <v>1</v>
      </c>
      <c r="F167" s="906"/>
      <c r="G167" s="901">
        <v>2.06</v>
      </c>
      <c r="H167" s="182">
        <f>IF(G167="","",G167-G167*COMPASS!$U$11)</f>
        <v>2.06</v>
      </c>
      <c r="J167" s="153"/>
    </row>
    <row r="168" spans="1:10" ht="14.1" customHeight="1">
      <c r="A168" s="902" t="s">
        <v>810</v>
      </c>
      <c r="B168" s="903" t="s">
        <v>467</v>
      </c>
      <c r="C168" s="904"/>
      <c r="D168" s="904" t="s">
        <v>584</v>
      </c>
      <c r="E168" s="905">
        <v>1</v>
      </c>
      <c r="F168" s="906"/>
      <c r="G168" s="901">
        <v>2.4500000000000002</v>
      </c>
      <c r="H168" s="182">
        <f>IF(G168="","",G168-G168*COMPASS!$U$11)</f>
        <v>2.4500000000000002</v>
      </c>
      <c r="J168" s="153"/>
    </row>
    <row r="169" spans="1:10" ht="14.1" customHeight="1">
      <c r="A169" s="902" t="s">
        <v>811</v>
      </c>
      <c r="B169" s="903" t="s">
        <v>467</v>
      </c>
      <c r="C169" s="904"/>
      <c r="D169" s="904" t="s">
        <v>585</v>
      </c>
      <c r="E169" s="905">
        <v>1</v>
      </c>
      <c r="F169" s="906"/>
      <c r="G169" s="901">
        <v>3.22</v>
      </c>
      <c r="H169" s="182">
        <f>IF(G169="","",G169-G169*COMPASS!$U$11)</f>
        <v>3.22</v>
      </c>
      <c r="J169" s="153"/>
    </row>
    <row r="170" spans="1:10" ht="14.1" customHeight="1">
      <c r="A170" s="902" t="s">
        <v>812</v>
      </c>
      <c r="B170" s="903" t="s">
        <v>467</v>
      </c>
      <c r="C170" s="904"/>
      <c r="D170" s="904" t="s">
        <v>586</v>
      </c>
      <c r="E170" s="905">
        <v>1</v>
      </c>
      <c r="F170" s="906"/>
      <c r="G170" s="901">
        <v>4.8099999999999996</v>
      </c>
      <c r="H170" s="182">
        <f>IF(G170="","",G170-G170*COMPASS!$U$11)</f>
        <v>4.8099999999999996</v>
      </c>
      <c r="J170" s="153"/>
    </row>
    <row r="171" spans="1:10" ht="14.1" customHeight="1">
      <c r="A171" s="902" t="s">
        <v>9384</v>
      </c>
      <c r="B171" s="903" t="s">
        <v>467</v>
      </c>
      <c r="C171" s="904"/>
      <c r="D171" s="904" t="s">
        <v>9158</v>
      </c>
      <c r="E171" s="899">
        <v>1</v>
      </c>
      <c r="F171" s="900"/>
      <c r="G171" s="901">
        <v>8.75</v>
      </c>
      <c r="H171" s="182">
        <f>IF(G171="","",G171-G171*COMPASS!$U$11)</f>
        <v>8.75</v>
      </c>
      <c r="J171" s="153"/>
    </row>
    <row r="172" spans="1:10" ht="14.1" customHeight="1">
      <c r="A172" s="902" t="s">
        <v>8313</v>
      </c>
      <c r="B172" s="903" t="s">
        <v>467</v>
      </c>
      <c r="C172" s="904"/>
      <c r="D172" s="904" t="s">
        <v>8323</v>
      </c>
      <c r="E172" s="907">
        <v>1</v>
      </c>
      <c r="F172" s="900"/>
      <c r="G172" s="901">
        <v>1.35</v>
      </c>
      <c r="H172" s="182">
        <f>IF(G172="","",G172-G172*COMPASS!$U$11)</f>
        <v>1.35</v>
      </c>
      <c r="J172" s="153"/>
    </row>
    <row r="173" spans="1:10" ht="14.1" customHeight="1">
      <c r="A173" s="902" t="s">
        <v>8314</v>
      </c>
      <c r="B173" s="903" t="s">
        <v>467</v>
      </c>
      <c r="C173" s="904"/>
      <c r="D173" s="904" t="s">
        <v>8324</v>
      </c>
      <c r="E173" s="907">
        <v>1</v>
      </c>
      <c r="F173" s="900"/>
      <c r="G173" s="901">
        <v>1.68</v>
      </c>
      <c r="H173" s="182">
        <f>IF(G173="","",G173-G173*COMPASS!$U$11)</f>
        <v>1.68</v>
      </c>
      <c r="J173" s="153"/>
    </row>
    <row r="174" spans="1:10" ht="14.1" customHeight="1">
      <c r="A174" s="902" t="s">
        <v>8315</v>
      </c>
      <c r="B174" s="903" t="s">
        <v>467</v>
      </c>
      <c r="C174" s="904"/>
      <c r="D174" s="904" t="s">
        <v>8325</v>
      </c>
      <c r="E174" s="907">
        <v>1</v>
      </c>
      <c r="F174" s="900"/>
      <c r="G174" s="901">
        <v>2.4500000000000002</v>
      </c>
      <c r="H174" s="182">
        <f>IF(G174="","",G174-G174*COMPASS!$U$11)</f>
        <v>2.4500000000000002</v>
      </c>
      <c r="J174" s="153"/>
    </row>
    <row r="175" spans="1:10" ht="14.1" customHeight="1">
      <c r="A175" s="902" t="s">
        <v>8316</v>
      </c>
      <c r="B175" s="903" t="s">
        <v>467</v>
      </c>
      <c r="C175" s="904"/>
      <c r="D175" s="904" t="s">
        <v>8326</v>
      </c>
      <c r="E175" s="907">
        <v>1</v>
      </c>
      <c r="F175" s="900"/>
      <c r="G175" s="901">
        <v>3.22</v>
      </c>
      <c r="H175" s="182">
        <f>IF(G175="","",G175-G175*COMPASS!$U$11)</f>
        <v>3.22</v>
      </c>
      <c r="J175" s="153"/>
    </row>
    <row r="176" spans="1:10" ht="14.1" customHeight="1">
      <c r="A176" s="902" t="s">
        <v>8317</v>
      </c>
      <c r="B176" s="903" t="s">
        <v>467</v>
      </c>
      <c r="C176" s="904"/>
      <c r="D176" s="904" t="s">
        <v>8327</v>
      </c>
      <c r="E176" s="907">
        <v>1</v>
      </c>
      <c r="F176" s="900"/>
      <c r="G176" s="901">
        <v>4.8099999999999996</v>
      </c>
      <c r="H176" s="182">
        <f>IF(G176="","",G176-G176*COMPASS!$U$11)</f>
        <v>4.8099999999999996</v>
      </c>
      <c r="J176" s="153"/>
    </row>
    <row r="177" spans="1:10" ht="14.1" customHeight="1">
      <c r="A177" s="902" t="s">
        <v>9385</v>
      </c>
      <c r="B177" s="903" t="s">
        <v>467</v>
      </c>
      <c r="C177" s="904"/>
      <c r="D177" s="904" t="s">
        <v>9159</v>
      </c>
      <c r="E177" s="899">
        <v>1</v>
      </c>
      <c r="F177" s="900"/>
      <c r="G177" s="901">
        <v>8.75</v>
      </c>
      <c r="H177" s="182">
        <f>IF(G177="","",G177-G177*COMPASS!$U$11)</f>
        <v>8.75</v>
      </c>
      <c r="J177" s="153"/>
    </row>
    <row r="178" spans="1:10" ht="14.1" customHeight="1">
      <c r="A178" s="902" t="s">
        <v>8318</v>
      </c>
      <c r="B178" s="903" t="s">
        <v>467</v>
      </c>
      <c r="C178" s="904"/>
      <c r="D178" s="904" t="s">
        <v>8328</v>
      </c>
      <c r="E178" s="907">
        <v>1</v>
      </c>
      <c r="F178" s="900"/>
      <c r="G178" s="901">
        <v>1.35</v>
      </c>
      <c r="H178" s="182">
        <f>IF(G178="","",G178-G178*COMPASS!$U$11)</f>
        <v>1.35</v>
      </c>
      <c r="J178" s="153"/>
    </row>
    <row r="179" spans="1:10" ht="14.1" customHeight="1">
      <c r="A179" s="902" t="s">
        <v>8319</v>
      </c>
      <c r="B179" s="903" t="s">
        <v>467</v>
      </c>
      <c r="C179" s="904"/>
      <c r="D179" s="904" t="s">
        <v>8329</v>
      </c>
      <c r="E179" s="907">
        <v>1</v>
      </c>
      <c r="F179" s="900"/>
      <c r="G179" s="901">
        <v>1.68</v>
      </c>
      <c r="H179" s="182">
        <f>IF(G179="","",G179-G179*COMPASS!$U$11)</f>
        <v>1.68</v>
      </c>
      <c r="J179" s="153"/>
    </row>
    <row r="180" spans="1:10" ht="14.1" customHeight="1">
      <c r="A180" s="902" t="s">
        <v>8320</v>
      </c>
      <c r="B180" s="903" t="s">
        <v>467</v>
      </c>
      <c r="C180" s="904"/>
      <c r="D180" s="904" t="s">
        <v>8330</v>
      </c>
      <c r="E180" s="907">
        <v>1</v>
      </c>
      <c r="F180" s="900"/>
      <c r="G180" s="901">
        <v>2.4500000000000002</v>
      </c>
      <c r="H180" s="182">
        <f>IF(G180="","",G180-G180*COMPASS!$U$11)</f>
        <v>2.4500000000000002</v>
      </c>
      <c r="J180" s="153"/>
    </row>
    <row r="181" spans="1:10" ht="14.1" customHeight="1">
      <c r="A181" s="902" t="s">
        <v>8321</v>
      </c>
      <c r="B181" s="903" t="s">
        <v>467</v>
      </c>
      <c r="C181" s="904"/>
      <c r="D181" s="904" t="s">
        <v>8331</v>
      </c>
      <c r="E181" s="907">
        <v>1</v>
      </c>
      <c r="F181" s="900"/>
      <c r="G181" s="901">
        <v>3.22</v>
      </c>
      <c r="H181" s="182">
        <f>IF(G181="","",G181-G181*COMPASS!$U$11)</f>
        <v>3.22</v>
      </c>
      <c r="J181" s="153"/>
    </row>
    <row r="182" spans="1:10" ht="14.1" customHeight="1">
      <c r="A182" s="902" t="s">
        <v>8322</v>
      </c>
      <c r="B182" s="903" t="s">
        <v>467</v>
      </c>
      <c r="C182" s="904"/>
      <c r="D182" s="904" t="s">
        <v>8332</v>
      </c>
      <c r="E182" s="907">
        <v>1</v>
      </c>
      <c r="F182" s="900"/>
      <c r="G182" s="901">
        <v>4.8099999999999996</v>
      </c>
      <c r="H182" s="182">
        <f>IF(G182="","",G182-G182*COMPASS!$U$11)</f>
        <v>4.8099999999999996</v>
      </c>
      <c r="J182" s="153"/>
    </row>
    <row r="183" spans="1:10" ht="14.1" customHeight="1">
      <c r="A183" s="902" t="s">
        <v>9386</v>
      </c>
      <c r="B183" s="903" t="s">
        <v>467</v>
      </c>
      <c r="C183" s="904"/>
      <c r="D183" s="904" t="s">
        <v>9160</v>
      </c>
      <c r="E183" s="899">
        <v>1</v>
      </c>
      <c r="F183" s="900"/>
      <c r="G183" s="901">
        <v>8.75</v>
      </c>
      <c r="H183" s="182">
        <f>IF(G183="","",G183-G183*COMPASS!$U$11)</f>
        <v>8.75</v>
      </c>
      <c r="J183" s="153"/>
    </row>
    <row r="184" spans="1:10" ht="14.1" customHeight="1">
      <c r="A184" s="908" t="s">
        <v>15945</v>
      </c>
      <c r="B184" s="909"/>
      <c r="C184" s="910"/>
      <c r="D184" s="911"/>
      <c r="E184" s="912"/>
      <c r="F184" s="913"/>
      <c r="G184" s="914"/>
      <c r="H184" s="182" t="str">
        <f>IF(G184="","",G184-G184*COMPASS!$U$11)</f>
        <v/>
      </c>
      <c r="J184" s="153"/>
    </row>
    <row r="185" spans="1:10" ht="14.1" customHeight="1">
      <c r="A185" s="902" t="s">
        <v>8465</v>
      </c>
      <c r="B185" s="903" t="s">
        <v>467</v>
      </c>
      <c r="C185" s="904"/>
      <c r="D185" s="904" t="s">
        <v>9387</v>
      </c>
      <c r="E185" s="907">
        <v>1</v>
      </c>
      <c r="F185" s="900"/>
      <c r="G185" s="901">
        <v>2.3199999999999998</v>
      </c>
      <c r="H185" s="182">
        <f>IF(G185="","",G185-G185*COMPASS!$U$11)</f>
        <v>2.3199999999999998</v>
      </c>
      <c r="J185" s="153"/>
    </row>
    <row r="186" spans="1:10" ht="14.1" customHeight="1">
      <c r="A186" s="902" t="s">
        <v>8466</v>
      </c>
      <c r="B186" s="903" t="s">
        <v>467</v>
      </c>
      <c r="C186" s="904"/>
      <c r="D186" s="904" t="s">
        <v>9388</v>
      </c>
      <c r="E186" s="907">
        <v>1</v>
      </c>
      <c r="F186" s="900"/>
      <c r="G186" s="901">
        <v>3.05</v>
      </c>
      <c r="H186" s="182">
        <f>IF(G186="","",G186-G186*COMPASS!$U$11)</f>
        <v>3.05</v>
      </c>
      <c r="J186" s="153"/>
    </row>
    <row r="187" spans="1:10" ht="14.1" customHeight="1">
      <c r="A187" s="902" t="s">
        <v>8467</v>
      </c>
      <c r="B187" s="903" t="s">
        <v>467</v>
      </c>
      <c r="C187" s="904"/>
      <c r="D187" s="904" t="s">
        <v>9389</v>
      </c>
      <c r="E187" s="907">
        <v>1</v>
      </c>
      <c r="F187" s="900"/>
      <c r="G187" s="901">
        <v>4.05</v>
      </c>
      <c r="H187" s="182">
        <f>IF(G187="","",G187-G187*COMPASS!$U$11)</f>
        <v>4.05</v>
      </c>
      <c r="J187" s="153"/>
    </row>
    <row r="188" spans="1:10" ht="14.1" customHeight="1">
      <c r="A188" s="902" t="s">
        <v>8468</v>
      </c>
      <c r="B188" s="903" t="s">
        <v>467</v>
      </c>
      <c r="C188" s="904"/>
      <c r="D188" s="904" t="s">
        <v>9390</v>
      </c>
      <c r="E188" s="907">
        <v>1</v>
      </c>
      <c r="F188" s="900"/>
      <c r="G188" s="901">
        <v>6.01</v>
      </c>
      <c r="H188" s="182">
        <f>IF(G188="","",G188-G188*COMPASS!$U$11)</f>
        <v>6.01</v>
      </c>
      <c r="J188" s="153"/>
    </row>
    <row r="189" spans="1:10" ht="14.1" customHeight="1">
      <c r="A189" s="902" t="s">
        <v>8469</v>
      </c>
      <c r="B189" s="903" t="s">
        <v>467</v>
      </c>
      <c r="C189" s="904"/>
      <c r="D189" s="904" t="s">
        <v>9391</v>
      </c>
      <c r="E189" s="907">
        <v>1</v>
      </c>
      <c r="F189" s="900"/>
      <c r="G189" s="901">
        <v>10.44</v>
      </c>
      <c r="H189" s="182">
        <f>IF(G189="","",G189-G189*COMPASS!$U$11)</f>
        <v>10.44</v>
      </c>
      <c r="J189" s="153"/>
    </row>
    <row r="190" spans="1:10" ht="14.1" customHeight="1">
      <c r="A190" s="941" t="s">
        <v>15946</v>
      </c>
      <c r="B190" s="942"/>
      <c r="C190" s="943"/>
      <c r="D190" s="944"/>
      <c r="E190" s="945"/>
      <c r="F190" s="946"/>
      <c r="G190" s="1201"/>
      <c r="H190" s="182" t="str">
        <f>IF(G190="","",G190-G190*COMPASS!$U$11)</f>
        <v/>
      </c>
      <c r="J190" s="153"/>
    </row>
    <row r="191" spans="1:10" ht="14.1" customHeight="1">
      <c r="A191" s="1193" t="s">
        <v>15079</v>
      </c>
      <c r="B191" s="1194" t="s">
        <v>216</v>
      </c>
      <c r="C191" s="1195"/>
      <c r="D191" s="1195" t="s">
        <v>15080</v>
      </c>
      <c r="E191" s="1196">
        <v>1</v>
      </c>
      <c r="F191" s="1197"/>
      <c r="G191" s="1198">
        <v>1.86</v>
      </c>
      <c r="H191" s="182">
        <f>IF(G191="","",G191-G191*COMPASS!$U$11)</f>
        <v>1.86</v>
      </c>
      <c r="J191" s="153"/>
    </row>
    <row r="192" spans="1:10" ht="14.1" customHeight="1">
      <c r="A192" s="1193" t="s">
        <v>15081</v>
      </c>
      <c r="B192" s="1194" t="s">
        <v>216</v>
      </c>
      <c r="C192" s="1195"/>
      <c r="D192" s="1195" t="s">
        <v>15082</v>
      </c>
      <c r="E192" s="1196">
        <v>1</v>
      </c>
      <c r="F192" s="1197"/>
      <c r="G192" s="1198">
        <v>2.04</v>
      </c>
      <c r="H192" s="182">
        <f>IF(G192="","",G192-G192*COMPASS!$U$11)</f>
        <v>2.04</v>
      </c>
      <c r="J192" s="153"/>
    </row>
    <row r="193" spans="1:10" ht="14.1" customHeight="1">
      <c r="A193" s="1193" t="s">
        <v>15083</v>
      </c>
      <c r="B193" s="1194" t="s">
        <v>216</v>
      </c>
      <c r="C193" s="1195"/>
      <c r="D193" s="1195" t="s">
        <v>15084</v>
      </c>
      <c r="E193" s="1196">
        <v>1</v>
      </c>
      <c r="F193" s="1197"/>
      <c r="G193" s="1198">
        <v>2.37</v>
      </c>
      <c r="H193" s="182">
        <f>IF(G193="","",G193-G193*COMPASS!$U$11)</f>
        <v>2.37</v>
      </c>
      <c r="J193" s="153"/>
    </row>
    <row r="194" spans="1:10" ht="14.1" customHeight="1">
      <c r="A194" s="1193" t="s">
        <v>15085</v>
      </c>
      <c r="B194" s="1194" t="s">
        <v>216</v>
      </c>
      <c r="C194" s="1195"/>
      <c r="D194" s="1195" t="s">
        <v>15086</v>
      </c>
      <c r="E194" s="1196">
        <v>1</v>
      </c>
      <c r="F194" s="1197"/>
      <c r="G194" s="1198">
        <v>3.11</v>
      </c>
      <c r="H194" s="182">
        <f>IF(G194="","",G194-G194*COMPASS!$U$11)</f>
        <v>3.11</v>
      </c>
      <c r="J194" s="153"/>
    </row>
    <row r="195" spans="1:10" ht="14.1" customHeight="1">
      <c r="A195" s="1193" t="s">
        <v>15087</v>
      </c>
      <c r="B195" s="1194" t="s">
        <v>216</v>
      </c>
      <c r="C195" s="1195"/>
      <c r="D195" s="1195" t="s">
        <v>15088</v>
      </c>
      <c r="E195" s="1196">
        <v>1</v>
      </c>
      <c r="F195" s="1197"/>
      <c r="G195" s="1198">
        <v>3.25</v>
      </c>
      <c r="H195" s="182">
        <f>IF(G195="","",G195-G195*COMPASS!$U$11)</f>
        <v>3.25</v>
      </c>
      <c r="J195" s="153"/>
    </row>
    <row r="196" spans="1:10" ht="14.1" customHeight="1">
      <c r="A196" s="1193" t="s">
        <v>15089</v>
      </c>
      <c r="B196" s="1194" t="s">
        <v>216</v>
      </c>
      <c r="C196" s="1195"/>
      <c r="D196" s="1195" t="s">
        <v>15090</v>
      </c>
      <c r="E196" s="1196">
        <v>1</v>
      </c>
      <c r="F196" s="1197"/>
      <c r="G196" s="1198">
        <v>4.16</v>
      </c>
      <c r="H196" s="182">
        <f>IF(G196="","",G196-G196*COMPASS!$U$11)</f>
        <v>4.16</v>
      </c>
      <c r="J196" s="153"/>
    </row>
    <row r="197" spans="1:10" ht="14.1" customHeight="1">
      <c r="A197" s="1193" t="s">
        <v>15091</v>
      </c>
      <c r="B197" s="1194" t="s">
        <v>216</v>
      </c>
      <c r="C197" s="1195"/>
      <c r="D197" s="1195" t="s">
        <v>15092</v>
      </c>
      <c r="E197" s="1196">
        <v>1</v>
      </c>
      <c r="F197" s="1197"/>
      <c r="G197" s="1198">
        <v>5.62</v>
      </c>
      <c r="H197" s="182">
        <f>IF(G197="","",G197-G197*COMPASS!$U$11)</f>
        <v>5.62</v>
      </c>
      <c r="J197" s="153"/>
    </row>
    <row r="198" spans="1:10" ht="14.1" customHeight="1">
      <c r="A198" s="1193" t="s">
        <v>15093</v>
      </c>
      <c r="B198" s="1194" t="s">
        <v>216</v>
      </c>
      <c r="C198" s="1195"/>
      <c r="D198" s="1195" t="s">
        <v>15094</v>
      </c>
      <c r="E198" s="1196">
        <v>1</v>
      </c>
      <c r="F198" s="1197"/>
      <c r="G198" s="1198">
        <v>10.27</v>
      </c>
      <c r="H198" s="182">
        <f>IF(G198="","",G198-G198*COMPASS!$U$11)</f>
        <v>10.27</v>
      </c>
      <c r="J198" s="153"/>
    </row>
    <row r="199" spans="1:10" ht="14.1" customHeight="1">
      <c r="A199" s="902" t="s">
        <v>15095</v>
      </c>
      <c r="B199" s="1194" t="s">
        <v>216</v>
      </c>
      <c r="C199" s="904"/>
      <c r="D199" s="904" t="s">
        <v>15096</v>
      </c>
      <c r="E199" s="1199">
        <v>1</v>
      </c>
      <c r="F199" s="1210"/>
      <c r="G199" s="1200">
        <v>1.86</v>
      </c>
      <c r="H199" s="182">
        <f>IF(G199="","",G199-G199*COMPASS!$U$11)</f>
        <v>1.86</v>
      </c>
      <c r="J199" s="153"/>
    </row>
    <row r="200" spans="1:10" ht="14.1" customHeight="1">
      <c r="A200" s="902" t="s">
        <v>15097</v>
      </c>
      <c r="B200" s="1194" t="s">
        <v>216</v>
      </c>
      <c r="C200" s="904"/>
      <c r="D200" s="904" t="s">
        <v>15098</v>
      </c>
      <c r="E200" s="1199">
        <v>1</v>
      </c>
      <c r="F200" s="1210"/>
      <c r="G200" s="1200">
        <v>2.04</v>
      </c>
      <c r="H200" s="182">
        <f>IF(G200="","",G200-G200*COMPASS!$U$11)</f>
        <v>2.04</v>
      </c>
      <c r="J200" s="153"/>
    </row>
    <row r="201" spans="1:10" ht="14.1" customHeight="1">
      <c r="A201" s="902" t="s">
        <v>15099</v>
      </c>
      <c r="B201" s="1194" t="s">
        <v>216</v>
      </c>
      <c r="C201" s="904"/>
      <c r="D201" s="904" t="s">
        <v>15100</v>
      </c>
      <c r="E201" s="1199">
        <v>1</v>
      </c>
      <c r="F201" s="1210"/>
      <c r="G201" s="1200">
        <v>2.37</v>
      </c>
      <c r="H201" s="182">
        <f>IF(G201="","",G201-G201*COMPASS!$U$11)</f>
        <v>2.37</v>
      </c>
      <c r="J201" s="153"/>
    </row>
    <row r="202" spans="1:10" ht="14.1" customHeight="1">
      <c r="A202" s="902" t="s">
        <v>15101</v>
      </c>
      <c r="B202" s="1194" t="s">
        <v>216</v>
      </c>
      <c r="C202" s="904"/>
      <c r="D202" s="904" t="s">
        <v>15102</v>
      </c>
      <c r="E202" s="1199">
        <v>1</v>
      </c>
      <c r="F202" s="1210"/>
      <c r="G202" s="1200">
        <v>3.11</v>
      </c>
      <c r="H202" s="182">
        <f>IF(G202="","",G202-G202*COMPASS!$U$11)</f>
        <v>3.11</v>
      </c>
      <c r="J202" s="153"/>
    </row>
    <row r="203" spans="1:10" ht="14.1" customHeight="1">
      <c r="A203" s="902" t="s">
        <v>15103</v>
      </c>
      <c r="B203" s="1194" t="s">
        <v>216</v>
      </c>
      <c r="C203" s="904"/>
      <c r="D203" s="904" t="s">
        <v>15104</v>
      </c>
      <c r="E203" s="1199">
        <v>1</v>
      </c>
      <c r="F203" s="1210"/>
      <c r="G203" s="1200">
        <v>3.25</v>
      </c>
      <c r="H203" s="182">
        <f>IF(G203="","",G203-G203*COMPASS!$U$11)</f>
        <v>3.25</v>
      </c>
      <c r="J203" s="153"/>
    </row>
    <row r="204" spans="1:10" ht="14.1" customHeight="1">
      <c r="A204" s="902" t="s">
        <v>15105</v>
      </c>
      <c r="B204" s="1194" t="s">
        <v>216</v>
      </c>
      <c r="C204" s="904"/>
      <c r="D204" s="904" t="s">
        <v>15106</v>
      </c>
      <c r="E204" s="1199">
        <v>1</v>
      </c>
      <c r="F204" s="1210"/>
      <c r="G204" s="1200">
        <v>4.16</v>
      </c>
      <c r="H204" s="182">
        <f>IF(G204="","",G204-G204*COMPASS!$U$11)</f>
        <v>4.16</v>
      </c>
      <c r="J204" s="153"/>
    </row>
    <row r="205" spans="1:10" ht="14.1" customHeight="1">
      <c r="A205" s="902" t="s">
        <v>15107</v>
      </c>
      <c r="B205" s="1194" t="s">
        <v>216</v>
      </c>
      <c r="C205" s="904"/>
      <c r="D205" s="904" t="s">
        <v>15108</v>
      </c>
      <c r="E205" s="1199">
        <v>1</v>
      </c>
      <c r="F205" s="1210"/>
      <c r="G205" s="1200">
        <v>5.62</v>
      </c>
      <c r="H205" s="182">
        <f>IF(G205="","",G205-G205*COMPASS!$U$11)</f>
        <v>5.62</v>
      </c>
      <c r="J205" s="153"/>
    </row>
    <row r="206" spans="1:10" ht="14.1" customHeight="1">
      <c r="A206" s="902" t="s">
        <v>15109</v>
      </c>
      <c r="B206" s="1194" t="s">
        <v>216</v>
      </c>
      <c r="C206" s="904"/>
      <c r="D206" s="904" t="s">
        <v>15110</v>
      </c>
      <c r="E206" s="1199">
        <v>1</v>
      </c>
      <c r="F206" s="1210"/>
      <c r="G206" s="1200">
        <v>10.27</v>
      </c>
      <c r="H206" s="182">
        <f>IF(G206="","",G206-G206*COMPASS!$U$11)</f>
        <v>10.27</v>
      </c>
      <c r="J206" s="153"/>
    </row>
    <row r="207" spans="1:10" ht="14.1" customHeight="1">
      <c r="A207" s="1193" t="s">
        <v>15111</v>
      </c>
      <c r="B207" s="1194" t="s">
        <v>216</v>
      </c>
      <c r="C207" s="1195"/>
      <c r="D207" s="1195" t="s">
        <v>15112</v>
      </c>
      <c r="E207" s="1196">
        <v>1</v>
      </c>
      <c r="F207" s="1197"/>
      <c r="G207" s="1198">
        <v>1.86</v>
      </c>
      <c r="H207" s="182">
        <f>IF(G207="","",G207-G207*COMPASS!$U$11)</f>
        <v>1.86</v>
      </c>
      <c r="J207" s="153"/>
    </row>
    <row r="208" spans="1:10" ht="14.1" customHeight="1">
      <c r="A208" s="1193" t="s">
        <v>15113</v>
      </c>
      <c r="B208" s="1194" t="s">
        <v>216</v>
      </c>
      <c r="C208" s="1195"/>
      <c r="D208" s="1195" t="s">
        <v>15114</v>
      </c>
      <c r="E208" s="1196">
        <v>1</v>
      </c>
      <c r="F208" s="1197"/>
      <c r="G208" s="1198">
        <v>2.04</v>
      </c>
      <c r="H208" s="182">
        <f>IF(G208="","",G208-G208*COMPASS!$U$11)</f>
        <v>2.04</v>
      </c>
      <c r="J208" s="153"/>
    </row>
    <row r="209" spans="1:10" ht="14.1" customHeight="1">
      <c r="A209" s="1193" t="s">
        <v>15115</v>
      </c>
      <c r="B209" s="1194" t="s">
        <v>216</v>
      </c>
      <c r="C209" s="1195"/>
      <c r="D209" s="1195" t="s">
        <v>15116</v>
      </c>
      <c r="E209" s="1196">
        <v>1</v>
      </c>
      <c r="F209" s="1197"/>
      <c r="G209" s="1198">
        <v>2.37</v>
      </c>
      <c r="H209" s="182">
        <f>IF(G209="","",G209-G209*COMPASS!$U$11)</f>
        <v>2.37</v>
      </c>
      <c r="J209" s="153"/>
    </row>
    <row r="210" spans="1:10" ht="14.1" customHeight="1">
      <c r="A210" s="1193" t="s">
        <v>15117</v>
      </c>
      <c r="B210" s="1194" t="s">
        <v>216</v>
      </c>
      <c r="C210" s="1195"/>
      <c r="D210" s="1195" t="s">
        <v>15118</v>
      </c>
      <c r="E210" s="1196">
        <v>1</v>
      </c>
      <c r="F210" s="1197"/>
      <c r="G210" s="1198">
        <v>3.11</v>
      </c>
      <c r="H210" s="182">
        <f>IF(G210="","",G210-G210*COMPASS!$U$11)</f>
        <v>3.11</v>
      </c>
      <c r="J210" s="153"/>
    </row>
    <row r="211" spans="1:10" ht="14.1" customHeight="1">
      <c r="A211" s="1193" t="s">
        <v>15119</v>
      </c>
      <c r="B211" s="1194" t="s">
        <v>216</v>
      </c>
      <c r="C211" s="1195"/>
      <c r="D211" s="1195" t="s">
        <v>15120</v>
      </c>
      <c r="E211" s="1196">
        <v>1</v>
      </c>
      <c r="F211" s="1197"/>
      <c r="G211" s="1198">
        <v>3.25</v>
      </c>
      <c r="H211" s="182">
        <f>IF(G211="","",G211-G211*COMPASS!$U$11)</f>
        <v>3.25</v>
      </c>
      <c r="J211" s="153"/>
    </row>
    <row r="212" spans="1:10" ht="14.1" customHeight="1">
      <c r="A212" s="1193" t="s">
        <v>15121</v>
      </c>
      <c r="B212" s="1194" t="s">
        <v>216</v>
      </c>
      <c r="C212" s="1195"/>
      <c r="D212" s="1195" t="s">
        <v>15122</v>
      </c>
      <c r="E212" s="1196">
        <v>1</v>
      </c>
      <c r="F212" s="1197"/>
      <c r="G212" s="1198">
        <v>4.16</v>
      </c>
      <c r="H212" s="182">
        <f>IF(G212="","",G212-G212*COMPASS!$U$11)</f>
        <v>4.16</v>
      </c>
      <c r="J212" s="153"/>
    </row>
    <row r="213" spans="1:10" ht="14.1" customHeight="1">
      <c r="A213" s="1193" t="s">
        <v>15123</v>
      </c>
      <c r="B213" s="1194" t="s">
        <v>216</v>
      </c>
      <c r="C213" s="1195"/>
      <c r="D213" s="1195" t="s">
        <v>15124</v>
      </c>
      <c r="E213" s="1196">
        <v>1</v>
      </c>
      <c r="F213" s="1197"/>
      <c r="G213" s="1198">
        <v>5.62</v>
      </c>
      <c r="H213" s="182">
        <f>IF(G213="","",G213-G213*COMPASS!$U$11)</f>
        <v>5.62</v>
      </c>
      <c r="J213" s="153"/>
    </row>
    <row r="214" spans="1:10" ht="14.1" customHeight="1">
      <c r="A214" s="1193" t="s">
        <v>15125</v>
      </c>
      <c r="B214" s="1194" t="s">
        <v>216</v>
      </c>
      <c r="C214" s="1195"/>
      <c r="D214" s="1195" t="s">
        <v>15126</v>
      </c>
      <c r="E214" s="1196">
        <v>1</v>
      </c>
      <c r="F214" s="1197"/>
      <c r="G214" s="1198">
        <v>10.27</v>
      </c>
      <c r="H214" s="182">
        <f>IF(G214="","",G214-G214*COMPASS!$U$11)</f>
        <v>10.27</v>
      </c>
      <c r="J214" s="153"/>
    </row>
    <row r="215" spans="1:10" ht="14.1" customHeight="1">
      <c r="A215" s="902" t="s">
        <v>15127</v>
      </c>
      <c r="B215" s="1194" t="s">
        <v>216</v>
      </c>
      <c r="C215" s="904"/>
      <c r="D215" s="904" t="s">
        <v>15128</v>
      </c>
      <c r="E215" s="1199">
        <v>1</v>
      </c>
      <c r="F215" s="1210"/>
      <c r="G215" s="1200">
        <v>1.86</v>
      </c>
      <c r="H215" s="182">
        <f>IF(G215="","",G215-G215*COMPASS!$U$11)</f>
        <v>1.86</v>
      </c>
      <c r="J215" s="153"/>
    </row>
    <row r="216" spans="1:10" ht="14.1" customHeight="1">
      <c r="A216" s="902" t="s">
        <v>15129</v>
      </c>
      <c r="B216" s="1194" t="s">
        <v>216</v>
      </c>
      <c r="C216" s="904"/>
      <c r="D216" s="904" t="s">
        <v>15130</v>
      </c>
      <c r="E216" s="1199">
        <v>1</v>
      </c>
      <c r="F216" s="1210"/>
      <c r="G216" s="1200">
        <v>2.04</v>
      </c>
      <c r="H216" s="182">
        <f>IF(G216="","",G216-G216*COMPASS!$U$11)</f>
        <v>2.04</v>
      </c>
      <c r="J216" s="153"/>
    </row>
    <row r="217" spans="1:10" ht="14.1" customHeight="1">
      <c r="A217" s="902" t="s">
        <v>15131</v>
      </c>
      <c r="B217" s="1194" t="s">
        <v>216</v>
      </c>
      <c r="C217" s="904"/>
      <c r="D217" s="904" t="s">
        <v>15132</v>
      </c>
      <c r="E217" s="1199">
        <v>1</v>
      </c>
      <c r="F217" s="1210"/>
      <c r="G217" s="1200">
        <v>2.37</v>
      </c>
      <c r="H217" s="182">
        <f>IF(G217="","",G217-G217*COMPASS!$U$11)</f>
        <v>2.37</v>
      </c>
      <c r="J217" s="153"/>
    </row>
    <row r="218" spans="1:10" ht="14.1" customHeight="1">
      <c r="A218" s="902" t="s">
        <v>15133</v>
      </c>
      <c r="B218" s="1194" t="s">
        <v>216</v>
      </c>
      <c r="C218" s="904"/>
      <c r="D218" s="904" t="s">
        <v>15134</v>
      </c>
      <c r="E218" s="1199">
        <v>1</v>
      </c>
      <c r="F218" s="1210"/>
      <c r="G218" s="1200">
        <v>3.11</v>
      </c>
      <c r="H218" s="182">
        <f>IF(G218="","",G218-G218*COMPASS!$U$11)</f>
        <v>3.11</v>
      </c>
      <c r="J218" s="153"/>
    </row>
    <row r="219" spans="1:10" ht="14.1" customHeight="1">
      <c r="A219" s="902" t="s">
        <v>15135</v>
      </c>
      <c r="B219" s="1194" t="s">
        <v>216</v>
      </c>
      <c r="C219" s="904"/>
      <c r="D219" s="904" t="s">
        <v>15136</v>
      </c>
      <c r="E219" s="1199">
        <v>1</v>
      </c>
      <c r="F219" s="1210"/>
      <c r="G219" s="1200">
        <v>3.25</v>
      </c>
      <c r="H219" s="182">
        <f>IF(G219="","",G219-G219*COMPASS!$U$11)</f>
        <v>3.25</v>
      </c>
      <c r="J219" s="153"/>
    </row>
    <row r="220" spans="1:10" ht="14.1" customHeight="1">
      <c r="A220" s="902" t="s">
        <v>15137</v>
      </c>
      <c r="B220" s="1194" t="s">
        <v>216</v>
      </c>
      <c r="C220" s="904"/>
      <c r="D220" s="904" t="s">
        <v>15138</v>
      </c>
      <c r="E220" s="1199">
        <v>1</v>
      </c>
      <c r="F220" s="1210"/>
      <c r="G220" s="1200">
        <v>4.16</v>
      </c>
      <c r="H220" s="182">
        <f>IF(G220="","",G220-G220*COMPASS!$U$11)</f>
        <v>4.16</v>
      </c>
      <c r="J220" s="153"/>
    </row>
    <row r="221" spans="1:10" ht="14.1" customHeight="1">
      <c r="A221" s="902" t="s">
        <v>15139</v>
      </c>
      <c r="B221" s="1194" t="s">
        <v>216</v>
      </c>
      <c r="C221" s="904"/>
      <c r="D221" s="904" t="s">
        <v>15140</v>
      </c>
      <c r="E221" s="1199">
        <v>1</v>
      </c>
      <c r="F221" s="1210"/>
      <c r="G221" s="1200">
        <v>5.62</v>
      </c>
      <c r="H221" s="182">
        <f>IF(G221="","",G221-G221*COMPASS!$U$11)</f>
        <v>5.62</v>
      </c>
      <c r="J221" s="153"/>
    </row>
    <row r="222" spans="1:10" ht="14.1" customHeight="1">
      <c r="A222" s="902" t="s">
        <v>15141</v>
      </c>
      <c r="B222" s="1194" t="s">
        <v>216</v>
      </c>
      <c r="C222" s="904"/>
      <c r="D222" s="904" t="s">
        <v>15142</v>
      </c>
      <c r="E222" s="1199">
        <v>1</v>
      </c>
      <c r="F222" s="1210"/>
      <c r="G222" s="1200">
        <v>10.27</v>
      </c>
      <c r="H222" s="182">
        <f>IF(G222="","",G222-G222*COMPASS!$U$11)</f>
        <v>10.27</v>
      </c>
      <c r="J222" s="153"/>
    </row>
    <row r="223" spans="1:10" ht="14.1" customHeight="1">
      <c r="A223" s="1193" t="s">
        <v>15143</v>
      </c>
      <c r="B223" s="1194" t="s">
        <v>216</v>
      </c>
      <c r="C223" s="1195"/>
      <c r="D223" s="1195" t="s">
        <v>15144</v>
      </c>
      <c r="E223" s="1196">
        <v>1</v>
      </c>
      <c r="F223" s="1197"/>
      <c r="G223" s="1198">
        <v>1.86</v>
      </c>
      <c r="H223" s="182">
        <f>IF(G223="","",G223-G223*COMPASS!$U$11)</f>
        <v>1.86</v>
      </c>
      <c r="J223" s="153"/>
    </row>
    <row r="224" spans="1:10" ht="14.1" customHeight="1">
      <c r="A224" s="1193" t="s">
        <v>15145</v>
      </c>
      <c r="B224" s="1194" t="s">
        <v>216</v>
      </c>
      <c r="C224" s="1195"/>
      <c r="D224" s="1195" t="s">
        <v>15146</v>
      </c>
      <c r="E224" s="1196">
        <v>1</v>
      </c>
      <c r="F224" s="1197"/>
      <c r="G224" s="1198">
        <v>2.04</v>
      </c>
      <c r="H224" s="182">
        <f>IF(G224="","",G224-G224*COMPASS!$U$11)</f>
        <v>2.04</v>
      </c>
      <c r="J224" s="153"/>
    </row>
    <row r="225" spans="1:10" ht="14.1" customHeight="1">
      <c r="A225" s="1193" t="s">
        <v>15147</v>
      </c>
      <c r="B225" s="1194" t="s">
        <v>216</v>
      </c>
      <c r="C225" s="1195"/>
      <c r="D225" s="1195" t="s">
        <v>15148</v>
      </c>
      <c r="E225" s="1196">
        <v>1</v>
      </c>
      <c r="F225" s="1197"/>
      <c r="G225" s="1198">
        <v>2.37</v>
      </c>
      <c r="H225" s="182">
        <f>IF(G225="","",G225-G225*COMPASS!$U$11)</f>
        <v>2.37</v>
      </c>
      <c r="J225" s="153"/>
    </row>
    <row r="226" spans="1:10" ht="14.1" customHeight="1">
      <c r="A226" s="1193" t="s">
        <v>15149</v>
      </c>
      <c r="B226" s="1194" t="s">
        <v>216</v>
      </c>
      <c r="C226" s="1195"/>
      <c r="D226" s="1195" t="s">
        <v>15150</v>
      </c>
      <c r="E226" s="1196">
        <v>1</v>
      </c>
      <c r="F226" s="1197"/>
      <c r="G226" s="1198">
        <v>3.11</v>
      </c>
      <c r="H226" s="182">
        <f>IF(G226="","",G226-G226*COMPASS!$U$11)</f>
        <v>3.11</v>
      </c>
      <c r="J226" s="153"/>
    </row>
    <row r="227" spans="1:10" ht="14.1" customHeight="1">
      <c r="A227" s="1193" t="s">
        <v>15151</v>
      </c>
      <c r="B227" s="1194" t="s">
        <v>216</v>
      </c>
      <c r="C227" s="1195"/>
      <c r="D227" s="1195" t="s">
        <v>15152</v>
      </c>
      <c r="E227" s="1196">
        <v>1</v>
      </c>
      <c r="F227" s="1197"/>
      <c r="G227" s="1198">
        <v>3.25</v>
      </c>
      <c r="H227" s="182">
        <f>IF(G227="","",G227-G227*COMPASS!$U$11)</f>
        <v>3.25</v>
      </c>
      <c r="J227" s="153"/>
    </row>
    <row r="228" spans="1:10" ht="14.1" customHeight="1">
      <c r="A228" s="1193" t="s">
        <v>15153</v>
      </c>
      <c r="B228" s="1194" t="s">
        <v>216</v>
      </c>
      <c r="C228" s="1195"/>
      <c r="D228" s="1195" t="s">
        <v>15154</v>
      </c>
      <c r="E228" s="1196">
        <v>1</v>
      </c>
      <c r="F228" s="1197"/>
      <c r="G228" s="1198">
        <v>4.16</v>
      </c>
      <c r="H228" s="182">
        <f>IF(G228="","",G228-G228*COMPASS!$U$11)</f>
        <v>4.16</v>
      </c>
      <c r="J228" s="153"/>
    </row>
    <row r="229" spans="1:10" ht="14.1" customHeight="1">
      <c r="A229" s="1193" t="s">
        <v>15155</v>
      </c>
      <c r="B229" s="1194" t="s">
        <v>216</v>
      </c>
      <c r="C229" s="1195"/>
      <c r="D229" s="1195" t="s">
        <v>15156</v>
      </c>
      <c r="E229" s="1196">
        <v>1</v>
      </c>
      <c r="F229" s="1197"/>
      <c r="G229" s="1198">
        <v>5.62</v>
      </c>
      <c r="H229" s="182">
        <f>IF(G229="","",G229-G229*COMPASS!$U$11)</f>
        <v>5.62</v>
      </c>
      <c r="J229" s="153"/>
    </row>
    <row r="230" spans="1:10" ht="14.1" customHeight="1">
      <c r="A230" s="1193" t="s">
        <v>15157</v>
      </c>
      <c r="B230" s="1194" t="s">
        <v>216</v>
      </c>
      <c r="C230" s="1195"/>
      <c r="D230" s="1195" t="s">
        <v>15158</v>
      </c>
      <c r="E230" s="1196">
        <v>1</v>
      </c>
      <c r="F230" s="1197"/>
      <c r="G230" s="1198">
        <v>10.27</v>
      </c>
      <c r="H230" s="182">
        <f>IF(G230="","",G230-G230*COMPASS!$U$11)</f>
        <v>10.27</v>
      </c>
      <c r="J230" s="153"/>
    </row>
    <row r="231" spans="1:10" ht="14.1" customHeight="1">
      <c r="A231" s="902" t="s">
        <v>15159</v>
      </c>
      <c r="B231" s="1194" t="s">
        <v>216</v>
      </c>
      <c r="C231" s="904"/>
      <c r="D231" s="904" t="s">
        <v>15160</v>
      </c>
      <c r="E231" s="1199">
        <v>1</v>
      </c>
      <c r="F231" s="1210"/>
      <c r="G231" s="1200">
        <v>1.86</v>
      </c>
      <c r="H231" s="182">
        <f>IF(G231="","",G231-G231*COMPASS!$U$11)</f>
        <v>1.86</v>
      </c>
      <c r="J231" s="153"/>
    </row>
    <row r="232" spans="1:10" ht="14.1" customHeight="1">
      <c r="A232" s="902" t="s">
        <v>15161</v>
      </c>
      <c r="B232" s="1194" t="s">
        <v>216</v>
      </c>
      <c r="C232" s="904"/>
      <c r="D232" s="904" t="s">
        <v>15162</v>
      </c>
      <c r="E232" s="1199">
        <v>1</v>
      </c>
      <c r="F232" s="1210"/>
      <c r="G232" s="1200">
        <v>2.04</v>
      </c>
      <c r="H232" s="182">
        <f>IF(G232="","",G232-G232*COMPASS!$U$11)</f>
        <v>2.04</v>
      </c>
      <c r="J232" s="153"/>
    </row>
    <row r="233" spans="1:10" ht="14.1" customHeight="1">
      <c r="A233" s="902" t="s">
        <v>15163</v>
      </c>
      <c r="B233" s="1194" t="s">
        <v>216</v>
      </c>
      <c r="C233" s="904"/>
      <c r="D233" s="904" t="s">
        <v>15164</v>
      </c>
      <c r="E233" s="1199">
        <v>1</v>
      </c>
      <c r="F233" s="1210"/>
      <c r="G233" s="1200">
        <v>2.37</v>
      </c>
      <c r="H233" s="182">
        <f>IF(G233="","",G233-G233*COMPASS!$U$11)</f>
        <v>2.37</v>
      </c>
      <c r="J233" s="153"/>
    </row>
    <row r="234" spans="1:10" ht="14.1" customHeight="1">
      <c r="A234" s="902" t="s">
        <v>15165</v>
      </c>
      <c r="B234" s="1194" t="s">
        <v>216</v>
      </c>
      <c r="C234" s="904"/>
      <c r="D234" s="904" t="s">
        <v>15166</v>
      </c>
      <c r="E234" s="1199">
        <v>1</v>
      </c>
      <c r="F234" s="1210"/>
      <c r="G234" s="1200">
        <v>3.11</v>
      </c>
      <c r="H234" s="182">
        <f>IF(G234="","",G234-G234*COMPASS!$U$11)</f>
        <v>3.11</v>
      </c>
      <c r="J234" s="153"/>
    </row>
    <row r="235" spans="1:10" ht="14.1" customHeight="1">
      <c r="A235" s="902" t="s">
        <v>15167</v>
      </c>
      <c r="B235" s="1194" t="s">
        <v>216</v>
      </c>
      <c r="C235" s="904"/>
      <c r="D235" s="904" t="s">
        <v>15168</v>
      </c>
      <c r="E235" s="1199">
        <v>1</v>
      </c>
      <c r="F235" s="1210"/>
      <c r="G235" s="1200">
        <v>3.25</v>
      </c>
      <c r="H235" s="182">
        <f>IF(G235="","",G235-G235*COMPASS!$U$11)</f>
        <v>3.25</v>
      </c>
      <c r="J235" s="153"/>
    </row>
    <row r="236" spans="1:10" ht="14.1" customHeight="1">
      <c r="A236" s="902" t="s">
        <v>15169</v>
      </c>
      <c r="B236" s="1194" t="s">
        <v>216</v>
      </c>
      <c r="C236" s="904"/>
      <c r="D236" s="904" t="s">
        <v>15170</v>
      </c>
      <c r="E236" s="1199">
        <v>1</v>
      </c>
      <c r="F236" s="1210"/>
      <c r="G236" s="1200">
        <v>4.16</v>
      </c>
      <c r="H236" s="182">
        <f>IF(G236="","",G236-G236*COMPASS!$U$11)</f>
        <v>4.16</v>
      </c>
      <c r="J236" s="153"/>
    </row>
    <row r="237" spans="1:10" ht="14.1" customHeight="1">
      <c r="A237" s="902" t="s">
        <v>15171</v>
      </c>
      <c r="B237" s="1194" t="s">
        <v>216</v>
      </c>
      <c r="C237" s="904"/>
      <c r="D237" s="904" t="s">
        <v>15172</v>
      </c>
      <c r="E237" s="1199">
        <v>1</v>
      </c>
      <c r="F237" s="1210"/>
      <c r="G237" s="1200">
        <v>5.62</v>
      </c>
      <c r="H237" s="182">
        <f>IF(G237="","",G237-G237*COMPASS!$U$11)</f>
        <v>5.62</v>
      </c>
      <c r="J237" s="153"/>
    </row>
    <row r="238" spans="1:10" ht="14.1" customHeight="1">
      <c r="A238" s="902" t="s">
        <v>15173</v>
      </c>
      <c r="B238" s="1194" t="s">
        <v>216</v>
      </c>
      <c r="C238" s="904"/>
      <c r="D238" s="904" t="s">
        <v>15174</v>
      </c>
      <c r="E238" s="1199">
        <v>1</v>
      </c>
      <c r="F238" s="1210"/>
      <c r="G238" s="1200">
        <v>10.27</v>
      </c>
      <c r="H238" s="182">
        <f>IF(G238="","",G238-G238*COMPASS!$U$11)</f>
        <v>10.27</v>
      </c>
      <c r="J238" s="153"/>
    </row>
    <row r="239" spans="1:10" ht="14.1" customHeight="1">
      <c r="A239" s="1193" t="s">
        <v>15175</v>
      </c>
      <c r="B239" s="1194" t="s">
        <v>216</v>
      </c>
      <c r="C239" s="1195"/>
      <c r="D239" s="1195" t="s">
        <v>15176</v>
      </c>
      <c r="E239" s="1196">
        <v>1</v>
      </c>
      <c r="F239" s="1197"/>
      <c r="G239" s="1198">
        <v>1.86</v>
      </c>
      <c r="H239" s="182">
        <f>IF(G239="","",G239-G239*COMPASS!$U$11)</f>
        <v>1.86</v>
      </c>
      <c r="J239" s="153"/>
    </row>
    <row r="240" spans="1:10" ht="14.1" customHeight="1">
      <c r="A240" s="1193" t="s">
        <v>15177</v>
      </c>
      <c r="B240" s="1194" t="s">
        <v>216</v>
      </c>
      <c r="C240" s="1195"/>
      <c r="D240" s="1195" t="s">
        <v>15178</v>
      </c>
      <c r="E240" s="1196">
        <v>1</v>
      </c>
      <c r="F240" s="1197"/>
      <c r="G240" s="1198">
        <v>2.04</v>
      </c>
      <c r="H240" s="182">
        <f>IF(G240="","",G240-G240*COMPASS!$U$11)</f>
        <v>2.04</v>
      </c>
      <c r="J240" s="153"/>
    </row>
    <row r="241" spans="1:10" ht="14.1" customHeight="1">
      <c r="A241" s="1193" t="s">
        <v>15179</v>
      </c>
      <c r="B241" s="1194" t="s">
        <v>216</v>
      </c>
      <c r="C241" s="1195"/>
      <c r="D241" s="1195" t="s">
        <v>15180</v>
      </c>
      <c r="E241" s="1196">
        <v>1</v>
      </c>
      <c r="F241" s="1197"/>
      <c r="G241" s="1198">
        <v>2.37</v>
      </c>
      <c r="H241" s="182">
        <f>IF(G241="","",G241-G241*COMPASS!$U$11)</f>
        <v>2.37</v>
      </c>
      <c r="J241" s="153"/>
    </row>
    <row r="242" spans="1:10" ht="14.1" customHeight="1">
      <c r="A242" s="1193" t="s">
        <v>15181</v>
      </c>
      <c r="B242" s="1194" t="s">
        <v>216</v>
      </c>
      <c r="C242" s="1195"/>
      <c r="D242" s="1195" t="s">
        <v>15182</v>
      </c>
      <c r="E242" s="1196">
        <v>1</v>
      </c>
      <c r="F242" s="1197"/>
      <c r="G242" s="1198">
        <v>3.11</v>
      </c>
      <c r="H242" s="182">
        <f>IF(G242="","",G242-G242*COMPASS!$U$11)</f>
        <v>3.11</v>
      </c>
      <c r="J242" s="153"/>
    </row>
    <row r="243" spans="1:10" ht="14.1" customHeight="1">
      <c r="A243" s="1193" t="s">
        <v>15183</v>
      </c>
      <c r="B243" s="1194" t="s">
        <v>216</v>
      </c>
      <c r="C243" s="1195"/>
      <c r="D243" s="1195" t="s">
        <v>15184</v>
      </c>
      <c r="E243" s="1196">
        <v>1</v>
      </c>
      <c r="F243" s="1197"/>
      <c r="G243" s="1198">
        <v>3.25</v>
      </c>
      <c r="H243" s="182">
        <f>IF(G243="","",G243-G243*COMPASS!$U$11)</f>
        <v>3.25</v>
      </c>
      <c r="J243" s="153"/>
    </row>
    <row r="244" spans="1:10" ht="14.1" customHeight="1">
      <c r="A244" s="1193" t="s">
        <v>15185</v>
      </c>
      <c r="B244" s="1194" t="s">
        <v>216</v>
      </c>
      <c r="C244" s="1195"/>
      <c r="D244" s="1195" t="s">
        <v>15186</v>
      </c>
      <c r="E244" s="1196">
        <v>1</v>
      </c>
      <c r="F244" s="1197"/>
      <c r="G244" s="1198">
        <v>4.16</v>
      </c>
      <c r="H244" s="182">
        <f>IF(G244="","",G244-G244*COMPASS!$U$11)</f>
        <v>4.16</v>
      </c>
      <c r="J244" s="153"/>
    </row>
    <row r="245" spans="1:10" ht="14.1" customHeight="1">
      <c r="A245" s="1193" t="s">
        <v>15187</v>
      </c>
      <c r="B245" s="1194" t="s">
        <v>216</v>
      </c>
      <c r="C245" s="1195"/>
      <c r="D245" s="1195" t="s">
        <v>15188</v>
      </c>
      <c r="E245" s="1196">
        <v>1</v>
      </c>
      <c r="F245" s="1197"/>
      <c r="G245" s="1198">
        <v>5.62</v>
      </c>
      <c r="H245" s="182">
        <f>IF(G245="","",G245-G245*COMPASS!$U$11)</f>
        <v>5.62</v>
      </c>
      <c r="J245" s="153"/>
    </row>
    <row r="246" spans="1:10" ht="14.1" customHeight="1">
      <c r="A246" s="1193" t="s">
        <v>15189</v>
      </c>
      <c r="B246" s="1194" t="s">
        <v>216</v>
      </c>
      <c r="C246" s="1195"/>
      <c r="D246" s="1195" t="s">
        <v>15190</v>
      </c>
      <c r="E246" s="1196">
        <v>1</v>
      </c>
      <c r="F246" s="1197"/>
      <c r="G246" s="1198">
        <v>10.27</v>
      </c>
      <c r="H246" s="182">
        <f>IF(G246="","",G246-G246*COMPASS!$U$11)</f>
        <v>10.27</v>
      </c>
      <c r="J246" s="153"/>
    </row>
    <row r="247" spans="1:10" ht="14.1" customHeight="1">
      <c r="A247" s="908" t="s">
        <v>15947</v>
      </c>
      <c r="B247" s="909"/>
      <c r="C247" s="910"/>
      <c r="D247" s="911"/>
      <c r="E247" s="912"/>
      <c r="F247" s="913"/>
      <c r="G247" s="914"/>
      <c r="H247" s="182" t="str">
        <f>IF(G247="","",G247-G247*COMPASS!$U$11)</f>
        <v/>
      </c>
      <c r="J247" s="153"/>
    </row>
    <row r="248" spans="1:10" ht="14.1" customHeight="1">
      <c r="A248" s="902" t="s">
        <v>3294</v>
      </c>
      <c r="B248" s="903" t="s">
        <v>467</v>
      </c>
      <c r="C248" s="904"/>
      <c r="D248" s="904" t="s">
        <v>15948</v>
      </c>
      <c r="E248" s="905">
        <v>1</v>
      </c>
      <c r="F248" s="915"/>
      <c r="G248" s="916">
        <v>3.58</v>
      </c>
      <c r="H248" s="182">
        <f>IF(G248="","",G248-G248*COMPASS!$U$11)</f>
        <v>3.58</v>
      </c>
      <c r="J248" s="153"/>
    </row>
    <row r="249" spans="1:10" ht="14.1" customHeight="1">
      <c r="A249" s="902" t="s">
        <v>3295</v>
      </c>
      <c r="B249" s="903" t="s">
        <v>467</v>
      </c>
      <c r="C249" s="904"/>
      <c r="D249" s="904" t="s">
        <v>15949</v>
      </c>
      <c r="E249" s="905">
        <v>1</v>
      </c>
      <c r="F249" s="915"/>
      <c r="G249" s="916">
        <v>5.17</v>
      </c>
      <c r="H249" s="182">
        <f>IF(G249="","",G249-G249*COMPASS!$U$11)</f>
        <v>5.17</v>
      </c>
      <c r="J249" s="153"/>
    </row>
    <row r="250" spans="1:10" ht="14.1" customHeight="1">
      <c r="A250" s="902" t="s">
        <v>3296</v>
      </c>
      <c r="B250" s="903" t="s">
        <v>467</v>
      </c>
      <c r="C250" s="904"/>
      <c r="D250" s="904" t="s">
        <v>15950</v>
      </c>
      <c r="E250" s="905">
        <v>1</v>
      </c>
      <c r="F250" s="915"/>
      <c r="G250" s="916">
        <v>6.76</v>
      </c>
      <c r="H250" s="182">
        <f>IF(G250="","",G250-G250*COMPASS!$U$11)</f>
        <v>6.76</v>
      </c>
      <c r="J250" s="153"/>
    </row>
    <row r="251" spans="1:10" ht="14.1" customHeight="1">
      <c r="A251" s="902" t="s">
        <v>3297</v>
      </c>
      <c r="B251" s="903" t="s">
        <v>467</v>
      </c>
      <c r="C251" s="904"/>
      <c r="D251" s="904" t="s">
        <v>15951</v>
      </c>
      <c r="E251" s="905">
        <v>1</v>
      </c>
      <c r="F251" s="915"/>
      <c r="G251" s="916">
        <v>9.94</v>
      </c>
      <c r="H251" s="182">
        <f>IF(G251="","",G251-G251*COMPASS!$U$11)</f>
        <v>9.94</v>
      </c>
      <c r="J251" s="153"/>
    </row>
    <row r="252" spans="1:10" ht="14.1" customHeight="1">
      <c r="A252" s="902" t="s">
        <v>3298</v>
      </c>
      <c r="B252" s="903" t="s">
        <v>467</v>
      </c>
      <c r="C252" s="904"/>
      <c r="D252" s="904" t="s">
        <v>15952</v>
      </c>
      <c r="E252" s="905">
        <v>1</v>
      </c>
      <c r="F252" s="915"/>
      <c r="G252" s="916">
        <v>17.7</v>
      </c>
      <c r="H252" s="182">
        <f>IF(G252="","",G252-G252*COMPASS!$U$11)</f>
        <v>17.7</v>
      </c>
      <c r="J252" s="153"/>
    </row>
    <row r="253" spans="1:10" ht="14.1" customHeight="1">
      <c r="A253" s="902" t="s">
        <v>3299</v>
      </c>
      <c r="B253" s="903" t="s">
        <v>467</v>
      </c>
      <c r="C253" s="904"/>
      <c r="D253" s="904" t="s">
        <v>15953</v>
      </c>
      <c r="E253" s="905">
        <v>1</v>
      </c>
      <c r="F253" s="915"/>
      <c r="G253" s="916">
        <v>3.19</v>
      </c>
      <c r="H253" s="182">
        <f>IF(G253="","",G253-G253*COMPASS!$U$11)</f>
        <v>3.19</v>
      </c>
      <c r="J253" s="153"/>
    </row>
    <row r="254" spans="1:10" ht="14.1" customHeight="1">
      <c r="A254" s="902" t="s">
        <v>3300</v>
      </c>
      <c r="B254" s="903" t="s">
        <v>467</v>
      </c>
      <c r="C254" s="904"/>
      <c r="D254" s="904" t="s">
        <v>15954</v>
      </c>
      <c r="E254" s="905">
        <v>1</v>
      </c>
      <c r="F254" s="915"/>
      <c r="G254" s="916">
        <v>4.37</v>
      </c>
      <c r="H254" s="182">
        <f>IF(G254="","",G254-G254*COMPASS!$U$11)</f>
        <v>4.37</v>
      </c>
      <c r="J254" s="153"/>
    </row>
    <row r="255" spans="1:10" ht="14.1" customHeight="1">
      <c r="A255" s="902" t="s">
        <v>3301</v>
      </c>
      <c r="B255" s="903" t="s">
        <v>467</v>
      </c>
      <c r="C255" s="904"/>
      <c r="D255" s="904" t="s">
        <v>15955</v>
      </c>
      <c r="E255" s="905">
        <v>1</v>
      </c>
      <c r="F255" s="915"/>
      <c r="G255" s="916">
        <v>5.56</v>
      </c>
      <c r="H255" s="182">
        <f>IF(G255="","",G255-G255*COMPASS!$U$11)</f>
        <v>5.56</v>
      </c>
      <c r="J255" s="153"/>
    </row>
    <row r="256" spans="1:10" ht="14.1" customHeight="1">
      <c r="A256" s="902" t="s">
        <v>3302</v>
      </c>
      <c r="B256" s="903" t="s">
        <v>467</v>
      </c>
      <c r="C256" s="904"/>
      <c r="D256" s="904" t="s">
        <v>15956</v>
      </c>
      <c r="E256" s="905">
        <v>1</v>
      </c>
      <c r="F256" s="915"/>
      <c r="G256" s="916">
        <v>7.93</v>
      </c>
      <c r="H256" s="182">
        <f>IF(G256="","",G256-G256*COMPASS!$U$11)</f>
        <v>7.93</v>
      </c>
      <c r="J256" s="153"/>
    </row>
    <row r="257" spans="1:10" ht="14.1" customHeight="1">
      <c r="A257" s="902" t="s">
        <v>3303</v>
      </c>
      <c r="B257" s="903" t="s">
        <v>467</v>
      </c>
      <c r="C257" s="904"/>
      <c r="D257" s="904" t="s">
        <v>15957</v>
      </c>
      <c r="E257" s="905">
        <v>1</v>
      </c>
      <c r="F257" s="915"/>
      <c r="G257" s="916">
        <v>14.53</v>
      </c>
      <c r="H257" s="182">
        <f>IF(G257="","",G257-G257*COMPASS!$U$11)</f>
        <v>14.53</v>
      </c>
      <c r="J257" s="153"/>
    </row>
    <row r="258" spans="1:10" ht="14.1" customHeight="1">
      <c r="A258" s="941" t="s">
        <v>15958</v>
      </c>
      <c r="B258" s="942"/>
      <c r="C258" s="943"/>
      <c r="D258" s="944"/>
      <c r="E258" s="945"/>
      <c r="F258" s="946"/>
      <c r="G258" s="1201"/>
      <c r="H258" s="182" t="str">
        <f>IF(G258="","",G258-G258*COMPASS!$U$11)</f>
        <v/>
      </c>
      <c r="J258" s="153"/>
    </row>
    <row r="259" spans="1:10" ht="14.1" customHeight="1">
      <c r="A259" s="902" t="s">
        <v>15191</v>
      </c>
      <c r="B259" s="1194" t="s">
        <v>216</v>
      </c>
      <c r="C259" s="904"/>
      <c r="D259" s="904" t="s">
        <v>15192</v>
      </c>
      <c r="E259" s="1199">
        <v>1</v>
      </c>
      <c r="F259" s="1210"/>
      <c r="G259" s="1200">
        <v>3.07</v>
      </c>
      <c r="H259" s="182">
        <f>IF(G259="","",G259-G259*COMPASS!$U$11)</f>
        <v>3.07</v>
      </c>
      <c r="J259" s="153"/>
    </row>
    <row r="260" spans="1:10" ht="14.1" customHeight="1">
      <c r="A260" s="902" t="s">
        <v>15193</v>
      </c>
      <c r="B260" s="1194" t="s">
        <v>216</v>
      </c>
      <c r="C260" s="904"/>
      <c r="D260" s="904" t="s">
        <v>15194</v>
      </c>
      <c r="E260" s="1199">
        <v>1</v>
      </c>
      <c r="F260" s="1210"/>
      <c r="G260" s="1200">
        <v>3.28</v>
      </c>
      <c r="H260" s="182">
        <f>IF(G260="","",G260-G260*COMPASS!$U$11)</f>
        <v>3.28</v>
      </c>
      <c r="J260" s="153"/>
    </row>
    <row r="261" spans="1:10" ht="14.1" customHeight="1">
      <c r="A261" s="902" t="s">
        <v>15195</v>
      </c>
      <c r="B261" s="1194" t="s">
        <v>216</v>
      </c>
      <c r="C261" s="904"/>
      <c r="D261" s="904" t="s">
        <v>15196</v>
      </c>
      <c r="E261" s="1199">
        <v>1</v>
      </c>
      <c r="F261" s="1210"/>
      <c r="G261" s="1200">
        <v>3.73</v>
      </c>
      <c r="H261" s="182">
        <f>IF(G261="","",G261-G261*COMPASS!$U$11)</f>
        <v>3.73</v>
      </c>
      <c r="J261" s="153"/>
    </row>
    <row r="262" spans="1:10" ht="14.1" customHeight="1">
      <c r="A262" s="902" t="s">
        <v>15197</v>
      </c>
      <c r="B262" s="1194" t="s">
        <v>216</v>
      </c>
      <c r="C262" s="904"/>
      <c r="D262" s="904" t="s">
        <v>15198</v>
      </c>
      <c r="E262" s="1199">
        <v>1</v>
      </c>
      <c r="F262" s="1210"/>
      <c r="G262" s="1200">
        <v>4.26</v>
      </c>
      <c r="H262" s="182">
        <f>IF(G262="","",G262-G262*COMPASS!$U$11)</f>
        <v>4.26</v>
      </c>
      <c r="J262" s="153"/>
    </row>
    <row r="263" spans="1:10" ht="14.1" customHeight="1">
      <c r="A263" s="902" t="s">
        <v>15199</v>
      </c>
      <c r="B263" s="1194" t="s">
        <v>216</v>
      </c>
      <c r="C263" s="904"/>
      <c r="D263" s="904" t="s">
        <v>15200</v>
      </c>
      <c r="E263" s="1199">
        <v>1</v>
      </c>
      <c r="F263" s="1210"/>
      <c r="G263" s="1200">
        <v>4.66</v>
      </c>
      <c r="H263" s="182">
        <f>IF(G263="","",G263-G263*COMPASS!$U$11)</f>
        <v>4.66</v>
      </c>
      <c r="J263" s="153"/>
    </row>
    <row r="264" spans="1:10" ht="14.1" customHeight="1">
      <c r="A264" s="902" t="s">
        <v>15201</v>
      </c>
      <c r="B264" s="1194" t="s">
        <v>216</v>
      </c>
      <c r="C264" s="904"/>
      <c r="D264" s="904" t="s">
        <v>15202</v>
      </c>
      <c r="E264" s="1199">
        <v>1</v>
      </c>
      <c r="F264" s="1210"/>
      <c r="G264" s="1200">
        <v>5.57</v>
      </c>
      <c r="H264" s="182">
        <f>IF(G264="","",G264-G264*COMPASS!$U$11)</f>
        <v>5.57</v>
      </c>
      <c r="J264" s="153"/>
    </row>
    <row r="265" spans="1:10" ht="14.1" customHeight="1">
      <c r="A265" s="902" t="s">
        <v>15203</v>
      </c>
      <c r="B265" s="1194" t="s">
        <v>216</v>
      </c>
      <c r="C265" s="904"/>
      <c r="D265" s="904" t="s">
        <v>15204</v>
      </c>
      <c r="E265" s="1199">
        <v>1</v>
      </c>
      <c r="F265" s="1210"/>
      <c r="G265" s="1200">
        <v>7.43</v>
      </c>
      <c r="H265" s="182">
        <f>IF(G265="","",G265-G265*COMPASS!$U$11)</f>
        <v>7.43</v>
      </c>
      <c r="J265" s="153"/>
    </row>
    <row r="266" spans="1:10" ht="14.1" customHeight="1">
      <c r="A266" s="902" t="s">
        <v>15205</v>
      </c>
      <c r="B266" s="1194" t="s">
        <v>216</v>
      </c>
      <c r="C266" s="904"/>
      <c r="D266" s="904" t="s">
        <v>15206</v>
      </c>
      <c r="E266" s="1199">
        <v>1</v>
      </c>
      <c r="F266" s="1210"/>
      <c r="G266" s="1200">
        <v>12.35</v>
      </c>
      <c r="H266" s="182">
        <f>IF(G266="","",G266-G266*COMPASS!$U$11)</f>
        <v>12.35</v>
      </c>
      <c r="J266" s="153"/>
    </row>
    <row r="267" spans="1:10" ht="14.1" customHeight="1">
      <c r="A267" s="1193" t="s">
        <v>15207</v>
      </c>
      <c r="B267" s="1194" t="s">
        <v>216</v>
      </c>
      <c r="C267" s="1195"/>
      <c r="D267" s="1195" t="s">
        <v>15208</v>
      </c>
      <c r="E267" s="1196">
        <v>1</v>
      </c>
      <c r="F267" s="1197"/>
      <c r="G267" s="1198">
        <v>3.07</v>
      </c>
      <c r="H267" s="182">
        <f>IF(G267="","",G267-G267*COMPASS!$U$11)</f>
        <v>3.07</v>
      </c>
      <c r="J267" s="153"/>
    </row>
    <row r="268" spans="1:10" ht="14.1" customHeight="1">
      <c r="A268" s="1193" t="s">
        <v>15209</v>
      </c>
      <c r="B268" s="1194" t="s">
        <v>216</v>
      </c>
      <c r="C268" s="1195"/>
      <c r="D268" s="1195" t="s">
        <v>15210</v>
      </c>
      <c r="E268" s="1196">
        <v>1</v>
      </c>
      <c r="F268" s="1197"/>
      <c r="G268" s="1198">
        <v>3.28</v>
      </c>
      <c r="H268" s="182">
        <f>IF(G268="","",G268-G268*COMPASS!$U$11)</f>
        <v>3.28</v>
      </c>
      <c r="J268" s="153"/>
    </row>
    <row r="269" spans="1:10" ht="14.1" customHeight="1">
      <c r="A269" s="1193" t="s">
        <v>15211</v>
      </c>
      <c r="B269" s="1194" t="s">
        <v>216</v>
      </c>
      <c r="C269" s="1195"/>
      <c r="D269" s="1195" t="s">
        <v>15212</v>
      </c>
      <c r="E269" s="1196">
        <v>1</v>
      </c>
      <c r="F269" s="1197"/>
      <c r="G269" s="1198">
        <v>3.73</v>
      </c>
      <c r="H269" s="182">
        <f>IF(G269="","",G269-G269*COMPASS!$U$11)</f>
        <v>3.73</v>
      </c>
      <c r="J269" s="153"/>
    </row>
    <row r="270" spans="1:10" ht="14.1" customHeight="1">
      <c r="A270" s="1193" t="s">
        <v>15213</v>
      </c>
      <c r="B270" s="1194" t="s">
        <v>216</v>
      </c>
      <c r="C270" s="1195"/>
      <c r="D270" s="1195" t="s">
        <v>15214</v>
      </c>
      <c r="E270" s="1196">
        <v>1</v>
      </c>
      <c r="F270" s="1197"/>
      <c r="G270" s="1198">
        <v>4.26</v>
      </c>
      <c r="H270" s="182">
        <f>IF(G270="","",G270-G270*COMPASS!$U$11)</f>
        <v>4.26</v>
      </c>
      <c r="J270" s="153"/>
    </row>
    <row r="271" spans="1:10" ht="14.1" customHeight="1">
      <c r="A271" s="1193" t="s">
        <v>15215</v>
      </c>
      <c r="B271" s="1194" t="s">
        <v>216</v>
      </c>
      <c r="C271" s="1195"/>
      <c r="D271" s="1195" t="s">
        <v>15216</v>
      </c>
      <c r="E271" s="1196">
        <v>1</v>
      </c>
      <c r="F271" s="1197"/>
      <c r="G271" s="1198">
        <v>4.66</v>
      </c>
      <c r="H271" s="182">
        <f>IF(G271="","",G271-G271*COMPASS!$U$11)</f>
        <v>4.66</v>
      </c>
      <c r="J271" s="153"/>
    </row>
    <row r="272" spans="1:10" ht="14.1" customHeight="1">
      <c r="A272" s="1193" t="s">
        <v>15217</v>
      </c>
      <c r="B272" s="1194" t="s">
        <v>216</v>
      </c>
      <c r="C272" s="1195"/>
      <c r="D272" s="1195" t="s">
        <v>15218</v>
      </c>
      <c r="E272" s="1196">
        <v>1</v>
      </c>
      <c r="F272" s="1197"/>
      <c r="G272" s="1198">
        <v>5.57</v>
      </c>
      <c r="H272" s="182">
        <f>IF(G272="","",G272-G272*COMPASS!$U$11)</f>
        <v>5.57</v>
      </c>
      <c r="J272" s="153"/>
    </row>
    <row r="273" spans="1:10" ht="14.1" customHeight="1">
      <c r="A273" s="1193" t="s">
        <v>15219</v>
      </c>
      <c r="B273" s="1194" t="s">
        <v>216</v>
      </c>
      <c r="C273" s="1195"/>
      <c r="D273" s="1195" t="s">
        <v>15220</v>
      </c>
      <c r="E273" s="1196">
        <v>1</v>
      </c>
      <c r="F273" s="1197"/>
      <c r="G273" s="1198">
        <v>7.43</v>
      </c>
      <c r="H273" s="182">
        <f>IF(G273="","",G273-G273*COMPASS!$U$11)</f>
        <v>7.43</v>
      </c>
      <c r="J273" s="153"/>
    </row>
    <row r="274" spans="1:10" ht="14.1" customHeight="1">
      <c r="A274" s="1193" t="s">
        <v>15221</v>
      </c>
      <c r="B274" s="1194" t="s">
        <v>216</v>
      </c>
      <c r="C274" s="1195"/>
      <c r="D274" s="1195" t="s">
        <v>15222</v>
      </c>
      <c r="E274" s="1196">
        <v>1</v>
      </c>
      <c r="F274" s="1197"/>
      <c r="G274" s="1198">
        <v>12.35</v>
      </c>
      <c r="H274" s="182">
        <f>IF(G274="","",G274-G274*COMPASS!$U$11)</f>
        <v>12.35</v>
      </c>
      <c r="J274" s="153"/>
    </row>
    <row r="275" spans="1:10" ht="14.1" customHeight="1">
      <c r="A275" s="902" t="s">
        <v>15223</v>
      </c>
      <c r="B275" s="1194" t="s">
        <v>216</v>
      </c>
      <c r="C275" s="904"/>
      <c r="D275" s="904" t="s">
        <v>15224</v>
      </c>
      <c r="E275" s="1199">
        <v>1</v>
      </c>
      <c r="F275" s="1210"/>
      <c r="G275" s="1200">
        <v>3.07</v>
      </c>
      <c r="H275" s="182">
        <f>IF(G275="","",G275-G275*COMPASS!$U$11)</f>
        <v>3.07</v>
      </c>
      <c r="J275" s="153"/>
    </row>
    <row r="276" spans="1:10" ht="14.1" customHeight="1">
      <c r="A276" s="902" t="s">
        <v>15225</v>
      </c>
      <c r="B276" s="1194" t="s">
        <v>216</v>
      </c>
      <c r="C276" s="904"/>
      <c r="D276" s="904" t="s">
        <v>15226</v>
      </c>
      <c r="E276" s="1199">
        <v>1</v>
      </c>
      <c r="F276" s="1210"/>
      <c r="G276" s="1200">
        <v>3.28</v>
      </c>
      <c r="H276" s="182">
        <f>IF(G276="","",G276-G276*COMPASS!$U$11)</f>
        <v>3.28</v>
      </c>
      <c r="J276" s="153"/>
    </row>
    <row r="277" spans="1:10" ht="14.1" customHeight="1">
      <c r="A277" s="902" t="s">
        <v>15227</v>
      </c>
      <c r="B277" s="1194" t="s">
        <v>216</v>
      </c>
      <c r="C277" s="904"/>
      <c r="D277" s="904" t="s">
        <v>15228</v>
      </c>
      <c r="E277" s="1199">
        <v>1</v>
      </c>
      <c r="F277" s="1210"/>
      <c r="G277" s="1200">
        <v>3.73</v>
      </c>
      <c r="H277" s="182">
        <f>IF(G277="","",G277-G277*COMPASS!$U$11)</f>
        <v>3.73</v>
      </c>
      <c r="J277" s="153"/>
    </row>
    <row r="278" spans="1:10" ht="14.1" customHeight="1">
      <c r="A278" s="902" t="s">
        <v>15229</v>
      </c>
      <c r="B278" s="1194" t="s">
        <v>216</v>
      </c>
      <c r="C278" s="904"/>
      <c r="D278" s="904" t="s">
        <v>15230</v>
      </c>
      <c r="E278" s="1199">
        <v>1</v>
      </c>
      <c r="F278" s="1210"/>
      <c r="G278" s="1200">
        <v>4.26</v>
      </c>
      <c r="H278" s="182">
        <f>IF(G278="","",G278-G278*COMPASS!$U$11)</f>
        <v>4.26</v>
      </c>
      <c r="J278" s="153"/>
    </row>
    <row r="279" spans="1:10" ht="14.1" customHeight="1">
      <c r="A279" s="902" t="s">
        <v>15231</v>
      </c>
      <c r="B279" s="1194" t="s">
        <v>216</v>
      </c>
      <c r="C279" s="904"/>
      <c r="D279" s="904" t="s">
        <v>15232</v>
      </c>
      <c r="E279" s="1199">
        <v>1</v>
      </c>
      <c r="F279" s="1210"/>
      <c r="G279" s="1200">
        <v>4.66</v>
      </c>
      <c r="H279" s="182">
        <f>IF(G279="","",G279-G279*COMPASS!$U$11)</f>
        <v>4.66</v>
      </c>
      <c r="J279" s="153"/>
    </row>
    <row r="280" spans="1:10" ht="14.1" customHeight="1">
      <c r="A280" s="902" t="s">
        <v>15233</v>
      </c>
      <c r="B280" s="1194" t="s">
        <v>216</v>
      </c>
      <c r="C280" s="904"/>
      <c r="D280" s="904" t="s">
        <v>15234</v>
      </c>
      <c r="E280" s="1199">
        <v>1</v>
      </c>
      <c r="F280" s="1210"/>
      <c r="G280" s="1200">
        <v>5.57</v>
      </c>
      <c r="H280" s="182">
        <f>IF(G280="","",G280-G280*COMPASS!$U$11)</f>
        <v>5.57</v>
      </c>
      <c r="J280" s="153"/>
    </row>
    <row r="281" spans="1:10" ht="14.1" customHeight="1">
      <c r="A281" s="902" t="s">
        <v>15235</v>
      </c>
      <c r="B281" s="1194" t="s">
        <v>216</v>
      </c>
      <c r="C281" s="904"/>
      <c r="D281" s="904" t="s">
        <v>15236</v>
      </c>
      <c r="E281" s="1199">
        <v>1</v>
      </c>
      <c r="F281" s="1210"/>
      <c r="G281" s="1200">
        <v>7.43</v>
      </c>
      <c r="H281" s="182">
        <f>IF(G281="","",G281-G281*COMPASS!$U$11)</f>
        <v>7.43</v>
      </c>
      <c r="J281" s="153"/>
    </row>
    <row r="282" spans="1:10" ht="14.1" customHeight="1">
      <c r="A282" s="902" t="s">
        <v>15237</v>
      </c>
      <c r="B282" s="1194" t="s">
        <v>216</v>
      </c>
      <c r="C282" s="904"/>
      <c r="D282" s="904" t="s">
        <v>15238</v>
      </c>
      <c r="E282" s="1199">
        <v>1</v>
      </c>
      <c r="F282" s="1210"/>
      <c r="G282" s="1200">
        <v>12.35</v>
      </c>
      <c r="H282" s="182">
        <f>IF(G282="","",G282-G282*COMPASS!$U$11)</f>
        <v>12.35</v>
      </c>
      <c r="J282" s="153"/>
    </row>
    <row r="283" spans="1:10" ht="14.1" customHeight="1">
      <c r="A283" s="1193" t="s">
        <v>15239</v>
      </c>
      <c r="B283" s="1194" t="s">
        <v>216</v>
      </c>
      <c r="C283" s="1195"/>
      <c r="D283" s="1195" t="s">
        <v>15240</v>
      </c>
      <c r="E283" s="1196">
        <v>1</v>
      </c>
      <c r="F283" s="1197"/>
      <c r="G283" s="1198">
        <v>3.07</v>
      </c>
      <c r="H283" s="182">
        <f>IF(G283="","",G283-G283*COMPASS!$U$11)</f>
        <v>3.07</v>
      </c>
      <c r="J283" s="153"/>
    </row>
    <row r="284" spans="1:10" ht="14.1" customHeight="1">
      <c r="A284" s="1193" t="s">
        <v>15241</v>
      </c>
      <c r="B284" s="1194" t="s">
        <v>216</v>
      </c>
      <c r="C284" s="1195"/>
      <c r="D284" s="1195" t="s">
        <v>15242</v>
      </c>
      <c r="E284" s="1196">
        <v>1</v>
      </c>
      <c r="F284" s="1197"/>
      <c r="G284" s="1198">
        <v>3.28</v>
      </c>
      <c r="H284" s="182">
        <f>IF(G284="","",G284-G284*COMPASS!$U$11)</f>
        <v>3.28</v>
      </c>
      <c r="J284" s="153"/>
    </row>
    <row r="285" spans="1:10" ht="14.1" customHeight="1">
      <c r="A285" s="1193" t="s">
        <v>15243</v>
      </c>
      <c r="B285" s="1194" t="s">
        <v>216</v>
      </c>
      <c r="C285" s="1195"/>
      <c r="D285" s="1195" t="s">
        <v>15244</v>
      </c>
      <c r="E285" s="1196">
        <v>1</v>
      </c>
      <c r="F285" s="1197"/>
      <c r="G285" s="1198">
        <v>3.73</v>
      </c>
      <c r="H285" s="182">
        <f>IF(G285="","",G285-G285*COMPASS!$U$11)</f>
        <v>3.73</v>
      </c>
      <c r="J285" s="153"/>
    </row>
    <row r="286" spans="1:10" ht="14.1" customHeight="1">
      <c r="A286" s="1193" t="s">
        <v>15245</v>
      </c>
      <c r="B286" s="1194" t="s">
        <v>216</v>
      </c>
      <c r="C286" s="1195"/>
      <c r="D286" s="1195" t="s">
        <v>15246</v>
      </c>
      <c r="E286" s="1196">
        <v>1</v>
      </c>
      <c r="F286" s="1197"/>
      <c r="G286" s="1198">
        <v>4.26</v>
      </c>
      <c r="H286" s="182">
        <f>IF(G286="","",G286-G286*COMPASS!$U$11)</f>
        <v>4.26</v>
      </c>
      <c r="J286" s="153"/>
    </row>
    <row r="287" spans="1:10" ht="14.1" customHeight="1">
      <c r="A287" s="1193" t="s">
        <v>15247</v>
      </c>
      <c r="B287" s="1194" t="s">
        <v>216</v>
      </c>
      <c r="C287" s="1195"/>
      <c r="D287" s="1195" t="s">
        <v>15248</v>
      </c>
      <c r="E287" s="1196">
        <v>1</v>
      </c>
      <c r="F287" s="1197"/>
      <c r="G287" s="1198">
        <v>4.66</v>
      </c>
      <c r="H287" s="182">
        <f>IF(G287="","",G287-G287*COMPASS!$U$11)</f>
        <v>4.66</v>
      </c>
      <c r="J287" s="153"/>
    </row>
    <row r="288" spans="1:10" ht="14.1" customHeight="1">
      <c r="A288" s="1193" t="s">
        <v>15249</v>
      </c>
      <c r="B288" s="1194" t="s">
        <v>216</v>
      </c>
      <c r="C288" s="1195"/>
      <c r="D288" s="1195" t="s">
        <v>15250</v>
      </c>
      <c r="E288" s="1196">
        <v>1</v>
      </c>
      <c r="F288" s="1197"/>
      <c r="G288" s="1198">
        <v>5.57</v>
      </c>
      <c r="H288" s="182">
        <f>IF(G288="","",G288-G288*COMPASS!$U$11)</f>
        <v>5.57</v>
      </c>
      <c r="J288" s="153"/>
    </row>
    <row r="289" spans="1:10" ht="14.1" customHeight="1">
      <c r="A289" s="1193" t="s">
        <v>15251</v>
      </c>
      <c r="B289" s="1194" t="s">
        <v>216</v>
      </c>
      <c r="C289" s="1195"/>
      <c r="D289" s="1195" t="s">
        <v>15252</v>
      </c>
      <c r="E289" s="1196">
        <v>1</v>
      </c>
      <c r="F289" s="1197"/>
      <c r="G289" s="1198">
        <v>7.43</v>
      </c>
      <c r="H289" s="182">
        <f>IF(G289="","",G289-G289*COMPASS!$U$11)</f>
        <v>7.43</v>
      </c>
      <c r="J289" s="153"/>
    </row>
    <row r="290" spans="1:10" ht="14.1" customHeight="1">
      <c r="A290" s="1193" t="s">
        <v>15253</v>
      </c>
      <c r="B290" s="1194" t="s">
        <v>216</v>
      </c>
      <c r="C290" s="1195"/>
      <c r="D290" s="1195" t="s">
        <v>15254</v>
      </c>
      <c r="E290" s="1196">
        <v>1</v>
      </c>
      <c r="F290" s="1197"/>
      <c r="G290" s="1198">
        <v>12.35</v>
      </c>
      <c r="H290" s="182">
        <f>IF(G290="","",G290-G290*COMPASS!$U$11)</f>
        <v>12.35</v>
      </c>
      <c r="J290" s="153"/>
    </row>
    <row r="291" spans="1:10" ht="14.1" customHeight="1">
      <c r="A291" s="902" t="s">
        <v>15255</v>
      </c>
      <c r="B291" s="1194" t="s">
        <v>216</v>
      </c>
      <c r="C291" s="904"/>
      <c r="D291" s="904" t="s">
        <v>15256</v>
      </c>
      <c r="E291" s="1199">
        <v>1</v>
      </c>
      <c r="F291" s="1210"/>
      <c r="G291" s="1200">
        <v>3.07</v>
      </c>
      <c r="H291" s="182">
        <f>IF(G291="","",G291-G291*COMPASS!$U$11)</f>
        <v>3.07</v>
      </c>
      <c r="J291" s="153"/>
    </row>
    <row r="292" spans="1:10" ht="14.1" customHeight="1">
      <c r="A292" s="902" t="s">
        <v>15257</v>
      </c>
      <c r="B292" s="1194" t="s">
        <v>216</v>
      </c>
      <c r="C292" s="904"/>
      <c r="D292" s="904" t="s">
        <v>15258</v>
      </c>
      <c r="E292" s="1199">
        <v>1</v>
      </c>
      <c r="F292" s="1210"/>
      <c r="G292" s="1200">
        <v>3.28</v>
      </c>
      <c r="H292" s="182">
        <f>IF(G292="","",G292-G292*COMPASS!$U$11)</f>
        <v>3.28</v>
      </c>
      <c r="J292" s="153"/>
    </row>
    <row r="293" spans="1:10" ht="14.1" customHeight="1">
      <c r="A293" s="902" t="s">
        <v>15259</v>
      </c>
      <c r="B293" s="1194" t="s">
        <v>216</v>
      </c>
      <c r="C293" s="904"/>
      <c r="D293" s="904" t="s">
        <v>15260</v>
      </c>
      <c r="E293" s="1199">
        <v>1</v>
      </c>
      <c r="F293" s="1210"/>
      <c r="G293" s="1200">
        <v>3.73</v>
      </c>
      <c r="H293" s="182">
        <f>IF(G293="","",G293-G293*COMPASS!$U$11)</f>
        <v>3.73</v>
      </c>
      <c r="J293" s="153"/>
    </row>
    <row r="294" spans="1:10" ht="14.1" customHeight="1">
      <c r="A294" s="902" t="s">
        <v>15261</v>
      </c>
      <c r="B294" s="1194" t="s">
        <v>216</v>
      </c>
      <c r="C294" s="904"/>
      <c r="D294" s="904" t="s">
        <v>15262</v>
      </c>
      <c r="E294" s="1199">
        <v>1</v>
      </c>
      <c r="F294" s="1210"/>
      <c r="G294" s="1200">
        <v>4.26</v>
      </c>
      <c r="H294" s="182">
        <f>IF(G294="","",G294-G294*COMPASS!$U$11)</f>
        <v>4.26</v>
      </c>
      <c r="J294" s="153"/>
    </row>
    <row r="295" spans="1:10" ht="14.1" customHeight="1">
      <c r="A295" s="902" t="s">
        <v>15263</v>
      </c>
      <c r="B295" s="1194" t="s">
        <v>216</v>
      </c>
      <c r="C295" s="904"/>
      <c r="D295" s="904" t="s">
        <v>15264</v>
      </c>
      <c r="E295" s="1199">
        <v>1</v>
      </c>
      <c r="F295" s="1210"/>
      <c r="G295" s="1200">
        <v>4.66</v>
      </c>
      <c r="H295" s="182">
        <f>IF(G295="","",G295-G295*COMPASS!$U$11)</f>
        <v>4.66</v>
      </c>
      <c r="J295" s="153"/>
    </row>
    <row r="296" spans="1:10" ht="14.1" customHeight="1">
      <c r="A296" s="902" t="s">
        <v>15265</v>
      </c>
      <c r="B296" s="1194" t="s">
        <v>216</v>
      </c>
      <c r="C296" s="904"/>
      <c r="D296" s="904" t="s">
        <v>15266</v>
      </c>
      <c r="E296" s="1199">
        <v>1</v>
      </c>
      <c r="F296" s="1210"/>
      <c r="G296" s="1200">
        <v>5.57</v>
      </c>
      <c r="H296" s="182">
        <f>IF(G296="","",G296-G296*COMPASS!$U$11)</f>
        <v>5.57</v>
      </c>
      <c r="J296" s="153"/>
    </row>
    <row r="297" spans="1:10" ht="14.1" customHeight="1">
      <c r="A297" s="902" t="s">
        <v>15267</v>
      </c>
      <c r="B297" s="1194" t="s">
        <v>216</v>
      </c>
      <c r="C297" s="904"/>
      <c r="D297" s="904" t="s">
        <v>15268</v>
      </c>
      <c r="E297" s="1199">
        <v>1</v>
      </c>
      <c r="F297" s="1210"/>
      <c r="G297" s="1200">
        <v>7.43</v>
      </c>
      <c r="H297" s="182">
        <f>IF(G297="","",G297-G297*COMPASS!$U$11)</f>
        <v>7.43</v>
      </c>
      <c r="J297" s="153"/>
    </row>
    <row r="298" spans="1:10" ht="14.1" customHeight="1">
      <c r="A298" s="902" t="s">
        <v>15269</v>
      </c>
      <c r="B298" s="1194" t="s">
        <v>216</v>
      </c>
      <c r="C298" s="904"/>
      <c r="D298" s="904" t="s">
        <v>15270</v>
      </c>
      <c r="E298" s="1199">
        <v>1</v>
      </c>
      <c r="F298" s="1210"/>
      <c r="G298" s="1200">
        <v>12.35</v>
      </c>
      <c r="H298" s="182">
        <f>IF(G298="","",G298-G298*COMPASS!$U$11)</f>
        <v>12.35</v>
      </c>
      <c r="J298" s="153"/>
    </row>
    <row r="299" spans="1:10" ht="14.1" customHeight="1">
      <c r="A299" s="1193" t="s">
        <v>15271</v>
      </c>
      <c r="B299" s="1194" t="s">
        <v>216</v>
      </c>
      <c r="C299" s="1195"/>
      <c r="D299" s="1195" t="s">
        <v>15272</v>
      </c>
      <c r="E299" s="1196">
        <v>1</v>
      </c>
      <c r="F299" s="1197"/>
      <c r="G299" s="1198">
        <v>3.07</v>
      </c>
      <c r="H299" s="182">
        <f>IF(G299="","",G299-G299*COMPASS!$U$11)</f>
        <v>3.07</v>
      </c>
      <c r="J299" s="153"/>
    </row>
    <row r="300" spans="1:10" ht="14.1" customHeight="1">
      <c r="A300" s="1193" t="s">
        <v>15273</v>
      </c>
      <c r="B300" s="1194" t="s">
        <v>216</v>
      </c>
      <c r="C300" s="1195"/>
      <c r="D300" s="1195" t="s">
        <v>15274</v>
      </c>
      <c r="E300" s="1196">
        <v>1</v>
      </c>
      <c r="F300" s="1197"/>
      <c r="G300" s="1198">
        <v>3.28</v>
      </c>
      <c r="H300" s="182">
        <f>IF(G300="","",G300-G300*COMPASS!$U$11)</f>
        <v>3.28</v>
      </c>
      <c r="J300" s="153"/>
    </row>
    <row r="301" spans="1:10" ht="14.1" customHeight="1">
      <c r="A301" s="1193" t="s">
        <v>15275</v>
      </c>
      <c r="B301" s="1194" t="s">
        <v>216</v>
      </c>
      <c r="C301" s="1195"/>
      <c r="D301" s="1195" t="s">
        <v>15276</v>
      </c>
      <c r="E301" s="1196">
        <v>1</v>
      </c>
      <c r="F301" s="1197"/>
      <c r="G301" s="1198">
        <v>3.73</v>
      </c>
      <c r="H301" s="182">
        <f>IF(G301="","",G301-G301*COMPASS!$U$11)</f>
        <v>3.73</v>
      </c>
      <c r="J301" s="153"/>
    </row>
    <row r="302" spans="1:10" ht="14.1" customHeight="1">
      <c r="A302" s="1193" t="s">
        <v>15277</v>
      </c>
      <c r="B302" s="1194" t="s">
        <v>216</v>
      </c>
      <c r="C302" s="1195"/>
      <c r="D302" s="1195" t="s">
        <v>15278</v>
      </c>
      <c r="E302" s="1196">
        <v>1</v>
      </c>
      <c r="F302" s="1197"/>
      <c r="G302" s="1198">
        <v>4.26</v>
      </c>
      <c r="H302" s="182">
        <f>IF(G302="","",G302-G302*COMPASS!$U$11)</f>
        <v>4.26</v>
      </c>
      <c r="J302" s="153"/>
    </row>
    <row r="303" spans="1:10" ht="14.1" customHeight="1">
      <c r="A303" s="1193" t="s">
        <v>15279</v>
      </c>
      <c r="B303" s="1194" t="s">
        <v>216</v>
      </c>
      <c r="C303" s="1195"/>
      <c r="D303" s="1195" t="s">
        <v>15280</v>
      </c>
      <c r="E303" s="1196">
        <v>1</v>
      </c>
      <c r="F303" s="1197"/>
      <c r="G303" s="1198">
        <v>4.66</v>
      </c>
      <c r="H303" s="182">
        <f>IF(G303="","",G303-G303*COMPASS!$U$11)</f>
        <v>4.66</v>
      </c>
      <c r="J303" s="153"/>
    </row>
    <row r="304" spans="1:10" ht="14.1" customHeight="1">
      <c r="A304" s="1193" t="s">
        <v>15281</v>
      </c>
      <c r="B304" s="1194" t="s">
        <v>216</v>
      </c>
      <c r="C304" s="1195"/>
      <c r="D304" s="1195" t="s">
        <v>15282</v>
      </c>
      <c r="E304" s="1196">
        <v>1</v>
      </c>
      <c r="F304" s="1197"/>
      <c r="G304" s="1198">
        <v>5.57</v>
      </c>
      <c r="H304" s="182">
        <f>IF(G304="","",G304-G304*COMPASS!$U$11)</f>
        <v>5.57</v>
      </c>
      <c r="J304" s="153"/>
    </row>
    <row r="305" spans="1:10" ht="14.1" customHeight="1">
      <c r="A305" s="1193" t="s">
        <v>15283</v>
      </c>
      <c r="B305" s="1194" t="s">
        <v>216</v>
      </c>
      <c r="C305" s="1195"/>
      <c r="D305" s="1195" t="s">
        <v>15284</v>
      </c>
      <c r="E305" s="1196">
        <v>1</v>
      </c>
      <c r="F305" s="1197"/>
      <c r="G305" s="1198">
        <v>7.43</v>
      </c>
      <c r="H305" s="182">
        <f>IF(G305="","",G305-G305*COMPASS!$U$11)</f>
        <v>7.43</v>
      </c>
      <c r="J305" s="153"/>
    </row>
    <row r="306" spans="1:10" ht="14.1" customHeight="1">
      <c r="A306" s="1193" t="s">
        <v>15285</v>
      </c>
      <c r="B306" s="1194" t="s">
        <v>216</v>
      </c>
      <c r="C306" s="1195"/>
      <c r="D306" s="1195" t="s">
        <v>15286</v>
      </c>
      <c r="E306" s="1196">
        <v>1</v>
      </c>
      <c r="F306" s="1197"/>
      <c r="G306" s="1198">
        <v>12.35</v>
      </c>
      <c r="H306" s="182">
        <f>IF(G306="","",G306-G306*COMPASS!$U$11)</f>
        <v>12.35</v>
      </c>
      <c r="J306" s="153"/>
    </row>
    <row r="307" spans="1:10" ht="14.1" customHeight="1">
      <c r="A307" s="902" t="s">
        <v>15597</v>
      </c>
      <c r="B307" s="1194" t="s">
        <v>216</v>
      </c>
      <c r="C307" s="904"/>
      <c r="D307" s="904" t="s">
        <v>15598</v>
      </c>
      <c r="E307" s="1199">
        <v>1</v>
      </c>
      <c r="F307" s="917"/>
      <c r="G307" s="1200">
        <v>3.07</v>
      </c>
      <c r="H307" s="182">
        <f>IF(G307="","",G307-G307*COMPASS!$U$11)</f>
        <v>3.07</v>
      </c>
    </row>
    <row r="308" spans="1:10" ht="14.1" customHeight="1">
      <c r="A308" s="902" t="s">
        <v>15599</v>
      </c>
      <c r="B308" s="1194" t="s">
        <v>216</v>
      </c>
      <c r="C308" s="904"/>
      <c r="D308" s="904" t="s">
        <v>15600</v>
      </c>
      <c r="E308" s="1199">
        <v>1</v>
      </c>
      <c r="F308" s="917"/>
      <c r="G308" s="1200">
        <v>3.28</v>
      </c>
      <c r="H308" s="182">
        <f>IF(G308="","",G308-G308*COMPASS!$U$11)</f>
        <v>3.28</v>
      </c>
    </row>
    <row r="309" spans="1:10" ht="14.1" customHeight="1">
      <c r="A309" s="902" t="s">
        <v>15601</v>
      </c>
      <c r="B309" s="1194" t="s">
        <v>216</v>
      </c>
      <c r="C309" s="904"/>
      <c r="D309" s="904" t="s">
        <v>15602</v>
      </c>
      <c r="E309" s="1199">
        <v>1</v>
      </c>
      <c r="F309" s="917"/>
      <c r="G309" s="1200">
        <v>3.73</v>
      </c>
      <c r="H309" s="182">
        <f>IF(G309="","",G309-G309*COMPASS!$U$11)</f>
        <v>3.73</v>
      </c>
    </row>
    <row r="310" spans="1:10" ht="14.1" customHeight="1">
      <c r="A310" s="902" t="s">
        <v>15603</v>
      </c>
      <c r="B310" s="1194" t="s">
        <v>216</v>
      </c>
      <c r="C310" s="904"/>
      <c r="D310" s="904" t="s">
        <v>15604</v>
      </c>
      <c r="E310" s="1199">
        <v>1</v>
      </c>
      <c r="F310" s="917"/>
      <c r="G310" s="1200">
        <v>4.26</v>
      </c>
      <c r="H310" s="182">
        <f>IF(G310="","",G310-G310*COMPASS!$U$11)</f>
        <v>4.26</v>
      </c>
    </row>
    <row r="311" spans="1:10" ht="14.1" customHeight="1">
      <c r="A311" s="902" t="s">
        <v>15605</v>
      </c>
      <c r="B311" s="1194" t="s">
        <v>216</v>
      </c>
      <c r="C311" s="904"/>
      <c r="D311" s="904" t="s">
        <v>15606</v>
      </c>
      <c r="E311" s="1199">
        <v>1</v>
      </c>
      <c r="F311" s="917"/>
      <c r="G311" s="1200">
        <v>4.66</v>
      </c>
      <c r="H311" s="182">
        <f>IF(G311="","",G311-G311*COMPASS!$U$11)</f>
        <v>4.66</v>
      </c>
    </row>
    <row r="312" spans="1:10" ht="14.1" customHeight="1">
      <c r="A312" s="902" t="s">
        <v>15607</v>
      </c>
      <c r="B312" s="1194" t="s">
        <v>216</v>
      </c>
      <c r="C312" s="904"/>
      <c r="D312" s="904" t="s">
        <v>15608</v>
      </c>
      <c r="E312" s="1199">
        <v>1</v>
      </c>
      <c r="F312" s="917"/>
      <c r="G312" s="1200">
        <v>5.57</v>
      </c>
      <c r="H312" s="182">
        <f>IF(G312="","",G312-G312*COMPASS!$U$11)</f>
        <v>5.57</v>
      </c>
    </row>
    <row r="313" spans="1:10" ht="14.1" customHeight="1">
      <c r="A313" s="902" t="s">
        <v>15609</v>
      </c>
      <c r="B313" s="1194" t="s">
        <v>216</v>
      </c>
      <c r="C313" s="904"/>
      <c r="D313" s="904" t="s">
        <v>15610</v>
      </c>
      <c r="E313" s="1199">
        <v>1</v>
      </c>
      <c r="F313" s="917"/>
      <c r="G313" s="1200">
        <v>7.43</v>
      </c>
      <c r="H313" s="182">
        <f>IF(G313="","",G313-G313*COMPASS!$U$11)</f>
        <v>7.43</v>
      </c>
    </row>
    <row r="314" spans="1:10" ht="14.1" customHeight="1">
      <c r="A314" s="902" t="s">
        <v>15611</v>
      </c>
      <c r="B314" s="1194" t="s">
        <v>216</v>
      </c>
      <c r="C314" s="904"/>
      <c r="D314" s="904" t="s">
        <v>15612</v>
      </c>
      <c r="E314" s="1199">
        <v>1</v>
      </c>
      <c r="F314" s="917"/>
      <c r="G314" s="1200">
        <v>12.35</v>
      </c>
      <c r="H314" s="182">
        <f>IF(G314="","",G314-G314*COMPASS!$U$11)</f>
        <v>12.35</v>
      </c>
    </row>
    <row r="315" spans="1:10" ht="14.1" customHeight="1">
      <c r="A315" s="1193" t="s">
        <v>15287</v>
      </c>
      <c r="B315" s="1194" t="s">
        <v>216</v>
      </c>
      <c r="C315" s="1195"/>
      <c r="D315" s="1195" t="s">
        <v>15288</v>
      </c>
      <c r="E315" s="1196">
        <v>1</v>
      </c>
      <c r="F315" s="1197"/>
      <c r="G315" s="1198">
        <v>3.07</v>
      </c>
      <c r="H315" s="182">
        <f>IF(G315="","",G315-G315*COMPASS!$U$11)</f>
        <v>3.07</v>
      </c>
    </row>
    <row r="316" spans="1:10" ht="14.1" customHeight="1">
      <c r="A316" s="1193" t="s">
        <v>15289</v>
      </c>
      <c r="B316" s="1194" t="s">
        <v>216</v>
      </c>
      <c r="C316" s="1195"/>
      <c r="D316" s="1195" t="s">
        <v>15290</v>
      </c>
      <c r="E316" s="1196">
        <v>1</v>
      </c>
      <c r="F316" s="1197"/>
      <c r="G316" s="1198">
        <v>3.28</v>
      </c>
      <c r="H316" s="182">
        <f>IF(G316="","",G316-G316*COMPASS!$U$11)</f>
        <v>3.28</v>
      </c>
    </row>
    <row r="317" spans="1:10" ht="14.1" customHeight="1">
      <c r="A317" s="1193" t="s">
        <v>15291</v>
      </c>
      <c r="B317" s="1194" t="s">
        <v>216</v>
      </c>
      <c r="C317" s="1195"/>
      <c r="D317" s="1195" t="s">
        <v>15292</v>
      </c>
      <c r="E317" s="1196">
        <v>1</v>
      </c>
      <c r="F317" s="1197"/>
      <c r="G317" s="1198">
        <v>3.73</v>
      </c>
      <c r="H317" s="182">
        <f>IF(G317="","",G317-G317*COMPASS!$U$11)</f>
        <v>3.73</v>
      </c>
    </row>
    <row r="318" spans="1:10" ht="14.1" customHeight="1">
      <c r="A318" s="1193" t="s">
        <v>15293</v>
      </c>
      <c r="B318" s="1194" t="s">
        <v>216</v>
      </c>
      <c r="C318" s="1195"/>
      <c r="D318" s="1195" t="s">
        <v>15294</v>
      </c>
      <c r="E318" s="1196">
        <v>1</v>
      </c>
      <c r="F318" s="1197"/>
      <c r="G318" s="1198">
        <v>4.26</v>
      </c>
      <c r="H318" s="182">
        <f>IF(G318="","",G318-G318*COMPASS!$U$11)</f>
        <v>4.26</v>
      </c>
    </row>
    <row r="319" spans="1:10" ht="14.1" customHeight="1">
      <c r="A319" s="1193" t="s">
        <v>15295</v>
      </c>
      <c r="B319" s="1194" t="s">
        <v>216</v>
      </c>
      <c r="C319" s="1195"/>
      <c r="D319" s="1195" t="s">
        <v>15296</v>
      </c>
      <c r="E319" s="1196">
        <v>1</v>
      </c>
      <c r="F319" s="1197"/>
      <c r="G319" s="1198">
        <v>4.66</v>
      </c>
      <c r="H319" s="182">
        <f>IF(G319="","",G319-G319*COMPASS!$U$11)</f>
        <v>4.66</v>
      </c>
    </row>
    <row r="320" spans="1:10" ht="14.1" customHeight="1">
      <c r="A320" s="1193" t="s">
        <v>15297</v>
      </c>
      <c r="B320" s="1194" t="s">
        <v>216</v>
      </c>
      <c r="C320" s="1195"/>
      <c r="D320" s="1195" t="s">
        <v>15298</v>
      </c>
      <c r="E320" s="1196">
        <v>1</v>
      </c>
      <c r="F320" s="1197"/>
      <c r="G320" s="1198">
        <v>5.57</v>
      </c>
      <c r="H320" s="182">
        <f>IF(G320="","",G320-G320*COMPASS!$U$11)</f>
        <v>5.57</v>
      </c>
    </row>
    <row r="321" spans="1:8" ht="14.1" customHeight="1">
      <c r="A321" s="1193" t="s">
        <v>15299</v>
      </c>
      <c r="B321" s="1194" t="s">
        <v>216</v>
      </c>
      <c r="C321" s="1195"/>
      <c r="D321" s="1195" t="s">
        <v>15300</v>
      </c>
      <c r="E321" s="1196">
        <v>1</v>
      </c>
      <c r="F321" s="1197"/>
      <c r="G321" s="1198">
        <v>7.43</v>
      </c>
      <c r="H321" s="182">
        <f>IF(G321="","",G321-G321*COMPASS!$U$11)</f>
        <v>7.43</v>
      </c>
    </row>
    <row r="322" spans="1:8" ht="14.1" customHeight="1">
      <c r="A322" s="1193" t="s">
        <v>15301</v>
      </c>
      <c r="B322" s="1194" t="s">
        <v>216</v>
      </c>
      <c r="C322" s="1195"/>
      <c r="D322" s="1195" t="s">
        <v>15302</v>
      </c>
      <c r="E322" s="1196">
        <v>1</v>
      </c>
      <c r="F322" s="1197"/>
      <c r="G322" s="1198">
        <v>12.35</v>
      </c>
      <c r="H322" s="182">
        <f>IF(G322="","",G322-G322*COMPASS!$U$11)</f>
        <v>12.35</v>
      </c>
    </row>
    <row r="323" spans="1:8" ht="14.1" customHeight="1">
      <c r="A323" s="941" t="s">
        <v>15959</v>
      </c>
      <c r="B323" s="942"/>
      <c r="C323" s="943"/>
      <c r="D323" s="944"/>
      <c r="E323" s="945"/>
      <c r="F323" s="946"/>
      <c r="G323" s="1201"/>
      <c r="H323" s="182" t="str">
        <f>IF(G323="","",G323-G323*COMPASS!$U$11)</f>
        <v/>
      </c>
    </row>
    <row r="324" spans="1:8" ht="14.1" customHeight="1">
      <c r="A324" s="902" t="s">
        <v>15303</v>
      </c>
      <c r="B324" s="1194" t="s">
        <v>216</v>
      </c>
      <c r="C324" s="904"/>
      <c r="D324" s="904" t="s">
        <v>15304</v>
      </c>
      <c r="E324" s="1199">
        <v>1</v>
      </c>
      <c r="F324" s="1210"/>
      <c r="G324" s="1200">
        <v>2.41</v>
      </c>
      <c r="H324" s="182">
        <f>IF(G324="","",G324-G324*COMPASS!$U$11)</f>
        <v>2.41</v>
      </c>
    </row>
    <row r="325" spans="1:8" ht="14.1" customHeight="1">
      <c r="A325" s="902" t="s">
        <v>15305</v>
      </c>
      <c r="B325" s="1194" t="s">
        <v>216</v>
      </c>
      <c r="C325" s="904"/>
      <c r="D325" s="904" t="s">
        <v>15306</v>
      </c>
      <c r="E325" s="1199">
        <v>1</v>
      </c>
      <c r="F325" s="1210"/>
      <c r="G325" s="1200">
        <v>2.76</v>
      </c>
      <c r="H325" s="182">
        <f>IF(G325="","",G325-G325*COMPASS!$U$11)</f>
        <v>2.76</v>
      </c>
    </row>
    <row r="326" spans="1:8" ht="14.1" customHeight="1">
      <c r="A326" s="902" t="s">
        <v>15307</v>
      </c>
      <c r="B326" s="1194" t="s">
        <v>216</v>
      </c>
      <c r="C326" s="904"/>
      <c r="D326" s="904" t="s">
        <v>15308</v>
      </c>
      <c r="E326" s="1199">
        <v>1</v>
      </c>
      <c r="F326" s="1210"/>
      <c r="G326" s="1200">
        <v>3.82</v>
      </c>
      <c r="H326" s="182">
        <f>IF(G326="","",G326-G326*COMPASS!$U$11)</f>
        <v>3.82</v>
      </c>
    </row>
    <row r="327" spans="1:8" ht="14.1" customHeight="1">
      <c r="A327" s="902" t="s">
        <v>15309</v>
      </c>
      <c r="B327" s="1194" t="s">
        <v>216</v>
      </c>
      <c r="C327" s="904"/>
      <c r="D327" s="904" t="s">
        <v>15310</v>
      </c>
      <c r="E327" s="1199">
        <v>1</v>
      </c>
      <c r="F327" s="1210"/>
      <c r="G327" s="1200">
        <v>4.91</v>
      </c>
      <c r="H327" s="182">
        <f>IF(G327="","",G327-G327*COMPASS!$U$11)</f>
        <v>4.91</v>
      </c>
    </row>
    <row r="328" spans="1:8" ht="14.1" customHeight="1">
      <c r="A328" s="902" t="s">
        <v>15311</v>
      </c>
      <c r="B328" s="1194" t="s">
        <v>216</v>
      </c>
      <c r="C328" s="904"/>
      <c r="D328" s="904" t="s">
        <v>15312</v>
      </c>
      <c r="E328" s="1199">
        <v>1</v>
      </c>
      <c r="F328" s="1210"/>
      <c r="G328" s="1200">
        <v>6.01</v>
      </c>
      <c r="H328" s="182">
        <f>IF(G328="","",G328-G328*COMPASS!$U$11)</f>
        <v>6.01</v>
      </c>
    </row>
    <row r="329" spans="1:8" ht="14.1" customHeight="1">
      <c r="A329" s="902" t="s">
        <v>15313</v>
      </c>
      <c r="B329" s="1194" t="s">
        <v>216</v>
      </c>
      <c r="C329" s="904"/>
      <c r="D329" s="904" t="s">
        <v>15314</v>
      </c>
      <c r="E329" s="1199">
        <v>1</v>
      </c>
      <c r="F329" s="1210"/>
      <c r="G329" s="1200">
        <v>8.19</v>
      </c>
      <c r="H329" s="182">
        <f>IF(G329="","",G329-G329*COMPASS!$U$11)</f>
        <v>8.19</v>
      </c>
    </row>
    <row r="330" spans="1:8" ht="14.1" customHeight="1">
      <c r="A330" s="902" t="s">
        <v>15315</v>
      </c>
      <c r="B330" s="1194" t="s">
        <v>216</v>
      </c>
      <c r="C330" s="904"/>
      <c r="D330" s="904" t="s">
        <v>15316</v>
      </c>
      <c r="E330" s="1199">
        <v>1</v>
      </c>
      <c r="F330" s="1210"/>
      <c r="G330" s="1200">
        <v>12.43</v>
      </c>
      <c r="H330" s="182">
        <f>IF(G330="","",G330-G330*COMPASS!$U$11)</f>
        <v>12.43</v>
      </c>
    </row>
    <row r="331" spans="1:8" ht="14.1" customHeight="1">
      <c r="A331" s="902" t="s">
        <v>15317</v>
      </c>
      <c r="B331" s="1194" t="s">
        <v>216</v>
      </c>
      <c r="C331" s="904"/>
      <c r="D331" s="904" t="s">
        <v>15318</v>
      </c>
      <c r="E331" s="1199">
        <v>1</v>
      </c>
      <c r="F331" s="1210"/>
      <c r="G331" s="1200">
        <v>17.28</v>
      </c>
      <c r="H331" s="182">
        <f>IF(G331="","",G331-G331*COMPASS!$U$11)</f>
        <v>17.28</v>
      </c>
    </row>
    <row r="332" spans="1:8" ht="14.1" customHeight="1">
      <c r="A332" s="902" t="s">
        <v>15319</v>
      </c>
      <c r="B332" s="1194" t="s">
        <v>216</v>
      </c>
      <c r="C332" s="904"/>
      <c r="D332" s="904" t="s">
        <v>15320</v>
      </c>
      <c r="E332" s="1199">
        <v>1</v>
      </c>
      <c r="F332" s="1210"/>
      <c r="G332" s="1200">
        <v>23.9</v>
      </c>
      <c r="H332" s="182">
        <f>IF(G332="","",G332-G332*COMPASS!$U$11)</f>
        <v>23.9</v>
      </c>
    </row>
    <row r="333" spans="1:8" ht="14.1" customHeight="1">
      <c r="A333" s="902" t="s">
        <v>15321</v>
      </c>
      <c r="B333" s="1194" t="s">
        <v>216</v>
      </c>
      <c r="C333" s="904"/>
      <c r="D333" s="904" t="s">
        <v>15322</v>
      </c>
      <c r="E333" s="1199">
        <v>1</v>
      </c>
      <c r="F333" s="1210"/>
      <c r="G333" s="1200">
        <v>34.21</v>
      </c>
      <c r="H333" s="182">
        <f>IF(G333="","",G333-G333*COMPASS!$U$11)</f>
        <v>34.21</v>
      </c>
    </row>
    <row r="334" spans="1:8" ht="14.1" customHeight="1">
      <c r="A334" s="1193" t="s">
        <v>15323</v>
      </c>
      <c r="B334" s="1194" t="s">
        <v>216</v>
      </c>
      <c r="C334" s="1195"/>
      <c r="D334" s="1195" t="s">
        <v>15324</v>
      </c>
      <c r="E334" s="1196">
        <v>1</v>
      </c>
      <c r="F334" s="1197"/>
      <c r="G334" s="1198">
        <v>2.41</v>
      </c>
      <c r="H334" s="182">
        <f>IF(G334="","",G334-G334*COMPASS!$U$11)</f>
        <v>2.41</v>
      </c>
    </row>
    <row r="335" spans="1:8" ht="14.1" customHeight="1">
      <c r="A335" s="1193" t="s">
        <v>15325</v>
      </c>
      <c r="B335" s="1194" t="s">
        <v>216</v>
      </c>
      <c r="C335" s="1195"/>
      <c r="D335" s="1195" t="s">
        <v>15326</v>
      </c>
      <c r="E335" s="1196">
        <v>1</v>
      </c>
      <c r="F335" s="1197"/>
      <c r="G335" s="1198">
        <v>2.76</v>
      </c>
      <c r="H335" s="182">
        <f>IF(G335="","",G335-G335*COMPASS!$U$11)</f>
        <v>2.76</v>
      </c>
    </row>
    <row r="336" spans="1:8" ht="14.1" customHeight="1">
      <c r="A336" s="1193" t="s">
        <v>15327</v>
      </c>
      <c r="B336" s="1194" t="s">
        <v>216</v>
      </c>
      <c r="C336" s="1195"/>
      <c r="D336" s="1195" t="s">
        <v>15328</v>
      </c>
      <c r="E336" s="1196">
        <v>1</v>
      </c>
      <c r="F336" s="1197"/>
      <c r="G336" s="1198">
        <v>3.82</v>
      </c>
      <c r="H336" s="182">
        <f>IF(G336="","",G336-G336*COMPASS!$U$11)</f>
        <v>3.82</v>
      </c>
    </row>
    <row r="337" spans="1:8" ht="14.1" customHeight="1">
      <c r="A337" s="1193" t="s">
        <v>15329</v>
      </c>
      <c r="B337" s="1194" t="s">
        <v>216</v>
      </c>
      <c r="C337" s="1195"/>
      <c r="D337" s="1195" t="s">
        <v>15330</v>
      </c>
      <c r="E337" s="1196">
        <v>1</v>
      </c>
      <c r="F337" s="1197"/>
      <c r="G337" s="1198">
        <v>4.91</v>
      </c>
      <c r="H337" s="182">
        <f>IF(G337="","",G337-G337*COMPASS!$U$11)</f>
        <v>4.91</v>
      </c>
    </row>
    <row r="338" spans="1:8" ht="14.1" customHeight="1">
      <c r="A338" s="1193" t="s">
        <v>15331</v>
      </c>
      <c r="B338" s="1194" t="s">
        <v>216</v>
      </c>
      <c r="C338" s="1195"/>
      <c r="D338" s="1195" t="s">
        <v>15332</v>
      </c>
      <c r="E338" s="1196">
        <v>1</v>
      </c>
      <c r="F338" s="1197"/>
      <c r="G338" s="1198">
        <v>6.01</v>
      </c>
      <c r="H338" s="182">
        <f>IF(G338="","",G338-G338*COMPASS!$U$11)</f>
        <v>6.01</v>
      </c>
    </row>
    <row r="339" spans="1:8" ht="14.1" customHeight="1">
      <c r="A339" s="1193" t="s">
        <v>15333</v>
      </c>
      <c r="B339" s="1194" t="s">
        <v>216</v>
      </c>
      <c r="C339" s="1195"/>
      <c r="D339" s="1195" t="s">
        <v>15334</v>
      </c>
      <c r="E339" s="1196">
        <v>1</v>
      </c>
      <c r="F339" s="1197"/>
      <c r="G339" s="1198">
        <v>8.19</v>
      </c>
      <c r="H339" s="182">
        <f>IF(G339="","",G339-G339*COMPASS!$U$11)</f>
        <v>8.19</v>
      </c>
    </row>
    <row r="340" spans="1:8" ht="14.1" customHeight="1">
      <c r="A340" s="1193" t="s">
        <v>15335</v>
      </c>
      <c r="B340" s="1194" t="s">
        <v>216</v>
      </c>
      <c r="C340" s="1195"/>
      <c r="D340" s="1195" t="s">
        <v>15336</v>
      </c>
      <c r="E340" s="1196">
        <v>1</v>
      </c>
      <c r="F340" s="1197"/>
      <c r="G340" s="1198">
        <v>12.43</v>
      </c>
      <c r="H340" s="182">
        <f>IF(G340="","",G340-G340*COMPASS!$U$11)</f>
        <v>12.43</v>
      </c>
    </row>
    <row r="341" spans="1:8" ht="14.1" customHeight="1">
      <c r="A341" s="1193" t="s">
        <v>15337</v>
      </c>
      <c r="B341" s="1194" t="s">
        <v>216</v>
      </c>
      <c r="C341" s="1195"/>
      <c r="D341" s="1195" t="s">
        <v>15338</v>
      </c>
      <c r="E341" s="1196">
        <v>1</v>
      </c>
      <c r="F341" s="1197"/>
      <c r="G341" s="1198">
        <v>17.28</v>
      </c>
      <c r="H341" s="182">
        <f>IF(G341="","",G341-G341*COMPASS!$U$11)</f>
        <v>17.28</v>
      </c>
    </row>
    <row r="342" spans="1:8" ht="14.1" customHeight="1">
      <c r="A342" s="1193" t="s">
        <v>15339</v>
      </c>
      <c r="B342" s="1194" t="s">
        <v>216</v>
      </c>
      <c r="C342" s="1195"/>
      <c r="D342" s="1195" t="s">
        <v>15340</v>
      </c>
      <c r="E342" s="1196">
        <v>1</v>
      </c>
      <c r="F342" s="1197"/>
      <c r="G342" s="1198">
        <v>23.9</v>
      </c>
      <c r="H342" s="182">
        <f>IF(G342="","",G342-G342*COMPASS!$U$11)</f>
        <v>23.9</v>
      </c>
    </row>
    <row r="343" spans="1:8" ht="14.1" customHeight="1">
      <c r="A343" s="1193" t="s">
        <v>15341</v>
      </c>
      <c r="B343" s="1194" t="s">
        <v>216</v>
      </c>
      <c r="C343" s="1195"/>
      <c r="D343" s="1195" t="s">
        <v>15342</v>
      </c>
      <c r="E343" s="1196">
        <v>1</v>
      </c>
      <c r="F343" s="1197"/>
      <c r="G343" s="1198">
        <v>34.21</v>
      </c>
      <c r="H343" s="182">
        <f>IF(G343="","",G343-G343*COMPASS!$U$11)</f>
        <v>34.21</v>
      </c>
    </row>
    <row r="344" spans="1:8" ht="14.1" customHeight="1">
      <c r="A344" s="902" t="s">
        <v>15343</v>
      </c>
      <c r="B344" s="1194" t="s">
        <v>216</v>
      </c>
      <c r="C344" s="904"/>
      <c r="D344" s="904" t="s">
        <v>15344</v>
      </c>
      <c r="E344" s="1199">
        <v>1</v>
      </c>
      <c r="F344" s="1210"/>
      <c r="G344" s="1200">
        <v>2.41</v>
      </c>
      <c r="H344" s="182">
        <f>IF(G344="","",G344-G344*COMPASS!$U$11)</f>
        <v>2.41</v>
      </c>
    </row>
    <row r="345" spans="1:8" ht="14.1" customHeight="1">
      <c r="A345" s="902" t="s">
        <v>15345</v>
      </c>
      <c r="B345" s="1194" t="s">
        <v>216</v>
      </c>
      <c r="C345" s="904"/>
      <c r="D345" s="904" t="s">
        <v>15346</v>
      </c>
      <c r="E345" s="1199">
        <v>1</v>
      </c>
      <c r="F345" s="1210"/>
      <c r="G345" s="1200">
        <v>2.76</v>
      </c>
      <c r="H345" s="182">
        <f>IF(G345="","",G345-G345*COMPASS!$U$11)</f>
        <v>2.76</v>
      </c>
    </row>
    <row r="346" spans="1:8" ht="14.1" customHeight="1">
      <c r="A346" s="902" t="s">
        <v>15347</v>
      </c>
      <c r="B346" s="1194" t="s">
        <v>216</v>
      </c>
      <c r="C346" s="904"/>
      <c r="D346" s="904" t="s">
        <v>15348</v>
      </c>
      <c r="E346" s="1199">
        <v>1</v>
      </c>
      <c r="F346" s="1210"/>
      <c r="G346" s="1200">
        <v>3.82</v>
      </c>
      <c r="H346" s="182">
        <f>IF(G346="","",G346-G346*COMPASS!$U$11)</f>
        <v>3.82</v>
      </c>
    </row>
    <row r="347" spans="1:8" ht="14.1" customHeight="1">
      <c r="A347" s="902" t="s">
        <v>15349</v>
      </c>
      <c r="B347" s="1194" t="s">
        <v>216</v>
      </c>
      <c r="C347" s="904"/>
      <c r="D347" s="904" t="s">
        <v>15350</v>
      </c>
      <c r="E347" s="1199">
        <v>1</v>
      </c>
      <c r="F347" s="1210"/>
      <c r="G347" s="1200">
        <v>4.91</v>
      </c>
      <c r="H347" s="182">
        <f>IF(G347="","",G347-G347*COMPASS!$U$11)</f>
        <v>4.91</v>
      </c>
    </row>
    <row r="348" spans="1:8" ht="14.1" customHeight="1">
      <c r="A348" s="902" t="s">
        <v>15351</v>
      </c>
      <c r="B348" s="1194" t="s">
        <v>216</v>
      </c>
      <c r="C348" s="904"/>
      <c r="D348" s="904" t="s">
        <v>15352</v>
      </c>
      <c r="E348" s="1199">
        <v>1</v>
      </c>
      <c r="F348" s="1210"/>
      <c r="G348" s="1200">
        <v>6.01</v>
      </c>
      <c r="H348" s="182">
        <f>IF(G348="","",G348-G348*COMPASS!$U$11)</f>
        <v>6.01</v>
      </c>
    </row>
    <row r="349" spans="1:8" ht="14.1" customHeight="1">
      <c r="A349" s="902" t="s">
        <v>15353</v>
      </c>
      <c r="B349" s="1194" t="s">
        <v>216</v>
      </c>
      <c r="C349" s="904"/>
      <c r="D349" s="904" t="s">
        <v>15354</v>
      </c>
      <c r="E349" s="1199">
        <v>1</v>
      </c>
      <c r="F349" s="1210"/>
      <c r="G349" s="1200">
        <v>8.19</v>
      </c>
      <c r="H349" s="182">
        <f>IF(G349="","",G349-G349*COMPASS!$U$11)</f>
        <v>8.19</v>
      </c>
    </row>
    <row r="350" spans="1:8" ht="14.1" customHeight="1">
      <c r="A350" s="902" t="s">
        <v>15355</v>
      </c>
      <c r="B350" s="1194" t="s">
        <v>216</v>
      </c>
      <c r="C350" s="904"/>
      <c r="D350" s="904" t="s">
        <v>15356</v>
      </c>
      <c r="E350" s="1199">
        <v>1</v>
      </c>
      <c r="F350" s="1210"/>
      <c r="G350" s="1200">
        <v>12.43</v>
      </c>
      <c r="H350" s="182">
        <f>IF(G350="","",G350-G350*COMPASS!$U$11)</f>
        <v>12.43</v>
      </c>
    </row>
    <row r="351" spans="1:8" ht="14.1" customHeight="1">
      <c r="A351" s="902" t="s">
        <v>15357</v>
      </c>
      <c r="B351" s="1194" t="s">
        <v>216</v>
      </c>
      <c r="C351" s="904"/>
      <c r="D351" s="904" t="s">
        <v>15358</v>
      </c>
      <c r="E351" s="1199">
        <v>1</v>
      </c>
      <c r="F351" s="1210"/>
      <c r="G351" s="1200">
        <v>17.28</v>
      </c>
      <c r="H351" s="182">
        <f>IF(G351="","",G351-G351*COMPASS!$U$11)</f>
        <v>17.28</v>
      </c>
    </row>
    <row r="352" spans="1:8" ht="14.1" customHeight="1">
      <c r="A352" s="902" t="s">
        <v>15359</v>
      </c>
      <c r="B352" s="1194" t="s">
        <v>216</v>
      </c>
      <c r="C352" s="904"/>
      <c r="D352" s="904" t="s">
        <v>15360</v>
      </c>
      <c r="E352" s="1199">
        <v>1</v>
      </c>
      <c r="F352" s="1210"/>
      <c r="G352" s="1200">
        <v>23.9</v>
      </c>
      <c r="H352" s="182">
        <f>IF(G352="","",G352-G352*COMPASS!$U$11)</f>
        <v>23.9</v>
      </c>
    </row>
    <row r="353" spans="1:9" ht="14.1" customHeight="1">
      <c r="A353" s="902" t="s">
        <v>15361</v>
      </c>
      <c r="B353" s="1194" t="s">
        <v>216</v>
      </c>
      <c r="C353" s="904"/>
      <c r="D353" s="904" t="s">
        <v>15362</v>
      </c>
      <c r="E353" s="1199">
        <v>1</v>
      </c>
      <c r="F353" s="1210"/>
      <c r="G353" s="1200">
        <v>34.21</v>
      </c>
      <c r="H353" s="182">
        <f>IF(G353="","",G353-G353*COMPASS!$U$11)</f>
        <v>34.21</v>
      </c>
    </row>
    <row r="354" spans="1:9" ht="14.1" customHeight="1">
      <c r="A354" s="1193" t="s">
        <v>15363</v>
      </c>
      <c r="B354" s="1194" t="s">
        <v>216</v>
      </c>
      <c r="C354" s="1195"/>
      <c r="D354" s="1195" t="s">
        <v>15364</v>
      </c>
      <c r="E354" s="1196">
        <v>1</v>
      </c>
      <c r="F354" s="1197"/>
      <c r="G354" s="1198">
        <v>2.41</v>
      </c>
      <c r="H354" s="182">
        <f>IF(G354="","",G354-G354*COMPASS!$U$11)</f>
        <v>2.41</v>
      </c>
    </row>
    <row r="355" spans="1:9" ht="14.1" customHeight="1">
      <c r="A355" s="1193" t="s">
        <v>15365</v>
      </c>
      <c r="B355" s="1194" t="s">
        <v>216</v>
      </c>
      <c r="C355" s="1195"/>
      <c r="D355" s="1195" t="s">
        <v>15366</v>
      </c>
      <c r="E355" s="1196">
        <v>1</v>
      </c>
      <c r="F355" s="1197"/>
      <c r="G355" s="1198">
        <v>2.76</v>
      </c>
      <c r="H355" s="182">
        <f>IF(G355="","",G355-G355*COMPASS!$U$11)</f>
        <v>2.76</v>
      </c>
    </row>
    <row r="356" spans="1:9" ht="14.1" customHeight="1">
      <c r="A356" s="1193" t="s">
        <v>15367</v>
      </c>
      <c r="B356" s="1194" t="s">
        <v>216</v>
      </c>
      <c r="C356" s="1195"/>
      <c r="D356" s="1195" t="s">
        <v>15368</v>
      </c>
      <c r="E356" s="1196">
        <v>1</v>
      </c>
      <c r="F356" s="1197"/>
      <c r="G356" s="1198">
        <v>3.82</v>
      </c>
      <c r="H356" s="182">
        <f>IF(G356="","",G356-G356*COMPASS!$U$11)</f>
        <v>3.82</v>
      </c>
    </row>
    <row r="357" spans="1:9" ht="14.1" customHeight="1">
      <c r="A357" s="1193" t="s">
        <v>15369</v>
      </c>
      <c r="B357" s="1194" t="s">
        <v>216</v>
      </c>
      <c r="C357" s="1195"/>
      <c r="D357" s="1195" t="s">
        <v>15370</v>
      </c>
      <c r="E357" s="1196">
        <v>1</v>
      </c>
      <c r="F357" s="1197"/>
      <c r="G357" s="1198">
        <v>4.91</v>
      </c>
      <c r="H357" s="182">
        <f>IF(G357="","",G357-G357*COMPASS!$U$11)</f>
        <v>4.91</v>
      </c>
    </row>
    <row r="358" spans="1:9" ht="14.1" customHeight="1">
      <c r="A358" s="1193" t="s">
        <v>15371</v>
      </c>
      <c r="B358" s="1194" t="s">
        <v>216</v>
      </c>
      <c r="C358" s="1195"/>
      <c r="D358" s="1195" t="s">
        <v>15372</v>
      </c>
      <c r="E358" s="1196">
        <v>1</v>
      </c>
      <c r="F358" s="1197"/>
      <c r="G358" s="1198">
        <v>6.01</v>
      </c>
      <c r="H358" s="182">
        <f>IF(G358="","",G358-G358*COMPASS!$U$11)</f>
        <v>6.01</v>
      </c>
    </row>
    <row r="359" spans="1:9" ht="14.1" customHeight="1">
      <c r="A359" s="1193" t="s">
        <v>15373</v>
      </c>
      <c r="B359" s="1194" t="s">
        <v>216</v>
      </c>
      <c r="C359" s="1195"/>
      <c r="D359" s="1195" t="s">
        <v>15374</v>
      </c>
      <c r="E359" s="1196">
        <v>1</v>
      </c>
      <c r="F359" s="1197"/>
      <c r="G359" s="1198">
        <v>8.19</v>
      </c>
      <c r="H359" s="182">
        <f>IF(G359="","",G359-G359*COMPASS!$U$11)</f>
        <v>8.19</v>
      </c>
    </row>
    <row r="360" spans="1:9" ht="14.1" customHeight="1">
      <c r="A360" s="1193" t="s">
        <v>15375</v>
      </c>
      <c r="B360" s="1194" t="s">
        <v>216</v>
      </c>
      <c r="C360" s="1195"/>
      <c r="D360" s="1195" t="s">
        <v>15376</v>
      </c>
      <c r="E360" s="1196">
        <v>1</v>
      </c>
      <c r="F360" s="1197"/>
      <c r="G360" s="1198">
        <v>12.43</v>
      </c>
      <c r="H360" s="182">
        <f>IF(G360="","",G360-G360*COMPASS!$U$11)</f>
        <v>12.43</v>
      </c>
    </row>
    <row r="361" spans="1:9" ht="14.1" customHeight="1">
      <c r="A361" s="1193" t="s">
        <v>15377</v>
      </c>
      <c r="B361" s="1194" t="s">
        <v>216</v>
      </c>
      <c r="C361" s="1195"/>
      <c r="D361" s="1195" t="s">
        <v>15378</v>
      </c>
      <c r="E361" s="1196">
        <v>1</v>
      </c>
      <c r="F361" s="1197"/>
      <c r="G361" s="1198">
        <v>17.28</v>
      </c>
      <c r="H361" s="182">
        <f>IF(G361="","",G361-G361*COMPASS!$U$11)</f>
        <v>17.28</v>
      </c>
    </row>
    <row r="362" spans="1:9" ht="14.1" customHeight="1">
      <c r="A362" s="1193" t="s">
        <v>15379</v>
      </c>
      <c r="B362" s="1194" t="s">
        <v>216</v>
      </c>
      <c r="C362" s="1195"/>
      <c r="D362" s="1195" t="s">
        <v>15380</v>
      </c>
      <c r="E362" s="1196">
        <v>1</v>
      </c>
      <c r="F362" s="1197"/>
      <c r="G362" s="1198">
        <v>23.9</v>
      </c>
      <c r="H362" s="182">
        <f>IF(G362="","",G362-G362*COMPASS!$U$11)</f>
        <v>23.9</v>
      </c>
      <c r="I362" s="142"/>
    </row>
    <row r="363" spans="1:9" ht="14.1" customHeight="1">
      <c r="A363" s="1193" t="s">
        <v>15381</v>
      </c>
      <c r="B363" s="1194" t="s">
        <v>216</v>
      </c>
      <c r="C363" s="1195"/>
      <c r="D363" s="1195" t="s">
        <v>15382</v>
      </c>
      <c r="E363" s="1196">
        <v>1</v>
      </c>
      <c r="F363" s="1197"/>
      <c r="G363" s="1198">
        <v>34.21</v>
      </c>
      <c r="H363" s="182">
        <f>IF(G363="","",G363-G363*COMPASS!$U$11)</f>
        <v>34.21</v>
      </c>
      <c r="I363" s="142"/>
    </row>
    <row r="364" spans="1:9" ht="14.1" customHeight="1">
      <c r="A364" s="902" t="s">
        <v>15383</v>
      </c>
      <c r="B364" s="1194" t="s">
        <v>216</v>
      </c>
      <c r="C364" s="904"/>
      <c r="D364" s="904" t="s">
        <v>15384</v>
      </c>
      <c r="E364" s="1199">
        <v>1</v>
      </c>
      <c r="F364" s="1210"/>
      <c r="G364" s="1200">
        <v>2.41</v>
      </c>
      <c r="H364" s="182">
        <f>IF(G364="","",G364-G364*COMPASS!$U$11)</f>
        <v>2.41</v>
      </c>
      <c r="I364" s="142"/>
    </row>
    <row r="365" spans="1:9" ht="14.1" customHeight="1">
      <c r="A365" s="902" t="s">
        <v>15385</v>
      </c>
      <c r="B365" s="1194" t="s">
        <v>216</v>
      </c>
      <c r="C365" s="904"/>
      <c r="D365" s="904" t="s">
        <v>15386</v>
      </c>
      <c r="E365" s="1199">
        <v>1</v>
      </c>
      <c r="F365" s="1210"/>
      <c r="G365" s="1200">
        <v>2.76</v>
      </c>
      <c r="H365" s="182">
        <f>IF(G365="","",G365-G365*COMPASS!$U$11)</f>
        <v>2.76</v>
      </c>
      <c r="I365" s="142"/>
    </row>
    <row r="366" spans="1:9" ht="14.1" customHeight="1">
      <c r="A366" s="902" t="s">
        <v>15387</v>
      </c>
      <c r="B366" s="1194" t="s">
        <v>216</v>
      </c>
      <c r="C366" s="904"/>
      <c r="D366" s="904" t="s">
        <v>15388</v>
      </c>
      <c r="E366" s="1199">
        <v>1</v>
      </c>
      <c r="F366" s="1210"/>
      <c r="G366" s="1200">
        <v>3.82</v>
      </c>
      <c r="H366" s="182">
        <f>IF(G366="","",G366-G366*COMPASS!$U$11)</f>
        <v>3.82</v>
      </c>
    </row>
    <row r="367" spans="1:9" ht="14.1" customHeight="1">
      <c r="A367" s="902" t="s">
        <v>15389</v>
      </c>
      <c r="B367" s="1194" t="s">
        <v>216</v>
      </c>
      <c r="C367" s="904"/>
      <c r="D367" s="904" t="s">
        <v>15390</v>
      </c>
      <c r="E367" s="1199">
        <v>1</v>
      </c>
      <c r="F367" s="1210"/>
      <c r="G367" s="1200">
        <v>4.91</v>
      </c>
      <c r="H367" s="182">
        <f>IF(G367="","",G367-G367*COMPASS!$U$11)</f>
        <v>4.91</v>
      </c>
      <c r="I367" s="142"/>
    </row>
    <row r="368" spans="1:9" ht="14.1" customHeight="1">
      <c r="A368" s="902" t="s">
        <v>15391</v>
      </c>
      <c r="B368" s="1194" t="s">
        <v>216</v>
      </c>
      <c r="C368" s="904"/>
      <c r="D368" s="904" t="s">
        <v>15392</v>
      </c>
      <c r="E368" s="1199">
        <v>1</v>
      </c>
      <c r="F368" s="1210"/>
      <c r="G368" s="1200">
        <v>6.01</v>
      </c>
      <c r="H368" s="182">
        <f>IF(G368="","",G368-G368*COMPASS!$U$11)</f>
        <v>6.01</v>
      </c>
      <c r="I368" s="142"/>
    </row>
    <row r="369" spans="1:9" ht="14.1" customHeight="1">
      <c r="A369" s="902" t="s">
        <v>15393</v>
      </c>
      <c r="B369" s="1194" t="s">
        <v>216</v>
      </c>
      <c r="C369" s="904"/>
      <c r="D369" s="904" t="s">
        <v>15394</v>
      </c>
      <c r="E369" s="1199">
        <v>1</v>
      </c>
      <c r="F369" s="1210"/>
      <c r="G369" s="1200">
        <v>8.19</v>
      </c>
      <c r="H369" s="182">
        <f>IF(G369="","",G369-G369*COMPASS!$U$11)</f>
        <v>8.19</v>
      </c>
      <c r="I369" s="142"/>
    </row>
    <row r="370" spans="1:9" ht="14.1" customHeight="1">
      <c r="A370" s="902" t="s">
        <v>15395</v>
      </c>
      <c r="B370" s="1194" t="s">
        <v>216</v>
      </c>
      <c r="C370" s="904"/>
      <c r="D370" s="904" t="s">
        <v>15396</v>
      </c>
      <c r="E370" s="1199">
        <v>1</v>
      </c>
      <c r="F370" s="1210"/>
      <c r="G370" s="1200">
        <v>12.43</v>
      </c>
      <c r="H370" s="182">
        <f>IF(G370="","",G370-G370*COMPASS!$U$11)</f>
        <v>12.43</v>
      </c>
      <c r="I370" s="142"/>
    </row>
    <row r="371" spans="1:9" ht="14.1" customHeight="1">
      <c r="A371" s="902" t="s">
        <v>15397</v>
      </c>
      <c r="B371" s="1194" t="s">
        <v>216</v>
      </c>
      <c r="C371" s="904"/>
      <c r="D371" s="904" t="s">
        <v>15398</v>
      </c>
      <c r="E371" s="1199">
        <v>1</v>
      </c>
      <c r="F371" s="1210"/>
      <c r="G371" s="1200">
        <v>17.28</v>
      </c>
      <c r="H371" s="182">
        <f>IF(G371="","",G371-G371*COMPASS!$U$11)</f>
        <v>17.28</v>
      </c>
      <c r="I371" s="142"/>
    </row>
    <row r="372" spans="1:9" ht="14.1" customHeight="1">
      <c r="A372" s="902" t="s">
        <v>15399</v>
      </c>
      <c r="B372" s="1194" t="s">
        <v>216</v>
      </c>
      <c r="C372" s="904"/>
      <c r="D372" s="904" t="s">
        <v>15400</v>
      </c>
      <c r="E372" s="1199">
        <v>1</v>
      </c>
      <c r="F372" s="1210"/>
      <c r="G372" s="1200">
        <v>23.9</v>
      </c>
      <c r="H372" s="182">
        <f>IF(G372="","",G372-G372*COMPASS!$U$11)</f>
        <v>23.9</v>
      </c>
      <c r="I372" s="142"/>
    </row>
    <row r="373" spans="1:9" ht="14.1" customHeight="1">
      <c r="A373" s="902" t="s">
        <v>15401</v>
      </c>
      <c r="B373" s="1194" t="s">
        <v>216</v>
      </c>
      <c r="C373" s="904"/>
      <c r="D373" s="904" t="s">
        <v>15402</v>
      </c>
      <c r="E373" s="1199">
        <v>1</v>
      </c>
      <c r="F373" s="1210"/>
      <c r="G373" s="1200">
        <v>34.21</v>
      </c>
      <c r="H373" s="182">
        <f>IF(G373="","",G373-G373*COMPASS!$U$11)</f>
        <v>34.21</v>
      </c>
      <c r="I373" s="142"/>
    </row>
    <row r="374" spans="1:9" ht="14.1" customHeight="1">
      <c r="A374" s="1193" t="s">
        <v>15403</v>
      </c>
      <c r="B374" s="1194" t="s">
        <v>216</v>
      </c>
      <c r="C374" s="1195"/>
      <c r="D374" s="1195" t="s">
        <v>15404</v>
      </c>
      <c r="E374" s="1196">
        <v>1</v>
      </c>
      <c r="F374" s="1197"/>
      <c r="G374" s="1198">
        <v>2.41</v>
      </c>
      <c r="H374" s="182">
        <f>IF(G374="","",G374-G374*COMPASS!$U$11)</f>
        <v>2.41</v>
      </c>
      <c r="I374" s="142"/>
    </row>
    <row r="375" spans="1:9" ht="14.1" customHeight="1">
      <c r="A375" s="1193" t="s">
        <v>15405</v>
      </c>
      <c r="B375" s="1194" t="s">
        <v>216</v>
      </c>
      <c r="C375" s="1195"/>
      <c r="D375" s="1195" t="s">
        <v>15406</v>
      </c>
      <c r="E375" s="1196">
        <v>1</v>
      </c>
      <c r="F375" s="1197"/>
      <c r="G375" s="1198">
        <v>2.76</v>
      </c>
      <c r="H375" s="182">
        <f>IF(G375="","",G375-G375*COMPASS!$U$11)</f>
        <v>2.76</v>
      </c>
      <c r="I375" s="142"/>
    </row>
    <row r="376" spans="1:9" ht="14.1" customHeight="1">
      <c r="A376" s="1193" t="s">
        <v>15407</v>
      </c>
      <c r="B376" s="1194" t="s">
        <v>216</v>
      </c>
      <c r="C376" s="1195"/>
      <c r="D376" s="1195" t="s">
        <v>15408</v>
      </c>
      <c r="E376" s="1196">
        <v>1</v>
      </c>
      <c r="F376" s="1197"/>
      <c r="G376" s="1198">
        <v>3.82</v>
      </c>
      <c r="H376" s="182">
        <f>IF(G376="","",G376-G376*COMPASS!$U$11)</f>
        <v>3.82</v>
      </c>
      <c r="I376" s="142"/>
    </row>
    <row r="377" spans="1:9" ht="14.1" customHeight="1">
      <c r="A377" s="1193" t="s">
        <v>15409</v>
      </c>
      <c r="B377" s="1194" t="s">
        <v>216</v>
      </c>
      <c r="C377" s="1195"/>
      <c r="D377" s="1195" t="s">
        <v>15410</v>
      </c>
      <c r="E377" s="1196">
        <v>1</v>
      </c>
      <c r="F377" s="1197"/>
      <c r="G377" s="1198">
        <v>4.91</v>
      </c>
      <c r="H377" s="182">
        <f>IF(G377="","",G377-G377*COMPASS!$U$11)</f>
        <v>4.91</v>
      </c>
      <c r="I377" s="142"/>
    </row>
    <row r="378" spans="1:9" ht="14.1" customHeight="1">
      <c r="A378" s="1193" t="s">
        <v>15411</v>
      </c>
      <c r="B378" s="1194" t="s">
        <v>216</v>
      </c>
      <c r="C378" s="1195"/>
      <c r="D378" s="1195" t="s">
        <v>15412</v>
      </c>
      <c r="E378" s="1196">
        <v>1</v>
      </c>
      <c r="F378" s="1197"/>
      <c r="G378" s="1198">
        <v>6.01</v>
      </c>
      <c r="H378" s="182">
        <f>IF(G378="","",G378-G378*COMPASS!$U$11)</f>
        <v>6.01</v>
      </c>
      <c r="I378" s="142"/>
    </row>
    <row r="379" spans="1:9" ht="14.1" customHeight="1">
      <c r="A379" s="1193" t="s">
        <v>15413</v>
      </c>
      <c r="B379" s="1194" t="s">
        <v>216</v>
      </c>
      <c r="C379" s="1195"/>
      <c r="D379" s="1195" t="s">
        <v>15414</v>
      </c>
      <c r="E379" s="1196">
        <v>1</v>
      </c>
      <c r="F379" s="1197"/>
      <c r="G379" s="1198">
        <v>8.19</v>
      </c>
      <c r="H379" s="182">
        <f>IF(G379="","",G379-G379*COMPASS!$U$11)</f>
        <v>8.19</v>
      </c>
      <c r="I379" s="142"/>
    </row>
    <row r="380" spans="1:9" ht="14.1" customHeight="1">
      <c r="A380" s="1193" t="s">
        <v>15415</v>
      </c>
      <c r="B380" s="1194" t="s">
        <v>216</v>
      </c>
      <c r="C380" s="1195"/>
      <c r="D380" s="1195" t="s">
        <v>15416</v>
      </c>
      <c r="E380" s="1196">
        <v>1</v>
      </c>
      <c r="F380" s="1197"/>
      <c r="G380" s="1198">
        <v>12.43</v>
      </c>
      <c r="H380" s="182">
        <f>IF(G380="","",G380-G380*COMPASS!$U$11)</f>
        <v>12.43</v>
      </c>
      <c r="I380" s="142"/>
    </row>
    <row r="381" spans="1:9" ht="14.1" customHeight="1">
      <c r="A381" s="1193" t="s">
        <v>15417</v>
      </c>
      <c r="B381" s="1194" t="s">
        <v>216</v>
      </c>
      <c r="C381" s="1195"/>
      <c r="D381" s="1195" t="s">
        <v>15418</v>
      </c>
      <c r="E381" s="1196">
        <v>1</v>
      </c>
      <c r="F381" s="1197"/>
      <c r="G381" s="1198">
        <v>17.28</v>
      </c>
      <c r="H381" s="182">
        <f>IF(G381="","",G381-G381*COMPASS!$U$11)</f>
        <v>17.28</v>
      </c>
      <c r="I381" s="142"/>
    </row>
    <row r="382" spans="1:9" ht="14.1" customHeight="1">
      <c r="A382" s="1193" t="s">
        <v>15419</v>
      </c>
      <c r="B382" s="1194" t="s">
        <v>216</v>
      </c>
      <c r="C382" s="1195"/>
      <c r="D382" s="1195" t="s">
        <v>15420</v>
      </c>
      <c r="E382" s="1196">
        <v>1</v>
      </c>
      <c r="F382" s="1197"/>
      <c r="G382" s="1198">
        <v>23.9</v>
      </c>
      <c r="H382" s="182">
        <f>IF(G382="","",G382-G382*COMPASS!$U$11)</f>
        <v>23.9</v>
      </c>
      <c r="I382" s="142"/>
    </row>
    <row r="383" spans="1:9" ht="14.1" customHeight="1">
      <c r="A383" s="1193" t="s">
        <v>15421</v>
      </c>
      <c r="B383" s="1194" t="s">
        <v>216</v>
      </c>
      <c r="C383" s="1195"/>
      <c r="D383" s="1195" t="s">
        <v>15422</v>
      </c>
      <c r="E383" s="1196">
        <v>1</v>
      </c>
      <c r="F383" s="1197"/>
      <c r="G383" s="1198">
        <v>34.21</v>
      </c>
      <c r="H383" s="182">
        <f>IF(G383="","",G383-G383*COMPASS!$U$11)</f>
        <v>34.21</v>
      </c>
    </row>
    <row r="384" spans="1:9" ht="14.1" customHeight="1">
      <c r="A384" s="902" t="s">
        <v>15423</v>
      </c>
      <c r="B384" s="1194" t="s">
        <v>216</v>
      </c>
      <c r="C384" s="904"/>
      <c r="D384" s="904" t="s">
        <v>15424</v>
      </c>
      <c r="E384" s="1199">
        <v>1</v>
      </c>
      <c r="F384" s="1210"/>
      <c r="G384" s="1200">
        <v>2.41</v>
      </c>
      <c r="H384" s="182">
        <f>IF(G384="","",G384-G384*COMPASS!$U$11)</f>
        <v>2.41</v>
      </c>
    </row>
    <row r="385" spans="1:8" ht="14.1" customHeight="1">
      <c r="A385" s="902" t="s">
        <v>15425</v>
      </c>
      <c r="B385" s="1194" t="s">
        <v>216</v>
      </c>
      <c r="C385" s="904"/>
      <c r="D385" s="904" t="s">
        <v>15426</v>
      </c>
      <c r="E385" s="1199">
        <v>1</v>
      </c>
      <c r="F385" s="1210"/>
      <c r="G385" s="1200">
        <v>2.76</v>
      </c>
      <c r="H385" s="182">
        <f>IF(G385="","",G385-G385*COMPASS!$U$11)</f>
        <v>2.76</v>
      </c>
    </row>
    <row r="386" spans="1:8" ht="14.1" customHeight="1">
      <c r="A386" s="902" t="s">
        <v>15427</v>
      </c>
      <c r="B386" s="1194" t="s">
        <v>216</v>
      </c>
      <c r="C386" s="904"/>
      <c r="D386" s="904" t="s">
        <v>15428</v>
      </c>
      <c r="E386" s="1199">
        <v>1</v>
      </c>
      <c r="F386" s="1210"/>
      <c r="G386" s="1200">
        <v>3.82</v>
      </c>
      <c r="H386" s="182">
        <f>IF(G386="","",G386-G386*COMPASS!$U$11)</f>
        <v>3.82</v>
      </c>
    </row>
    <row r="387" spans="1:8" ht="14.1" customHeight="1">
      <c r="A387" s="902" t="s">
        <v>15429</v>
      </c>
      <c r="B387" s="1194" t="s">
        <v>216</v>
      </c>
      <c r="C387" s="904"/>
      <c r="D387" s="904" t="s">
        <v>15430</v>
      </c>
      <c r="E387" s="1199">
        <v>1</v>
      </c>
      <c r="F387" s="1210"/>
      <c r="G387" s="1200">
        <v>4.91</v>
      </c>
      <c r="H387" s="182">
        <f>IF(G387="","",G387-G387*COMPASS!$U$11)</f>
        <v>4.91</v>
      </c>
    </row>
    <row r="388" spans="1:8" ht="14.1" customHeight="1">
      <c r="A388" s="902" t="s">
        <v>15431</v>
      </c>
      <c r="B388" s="1194" t="s">
        <v>216</v>
      </c>
      <c r="C388" s="904"/>
      <c r="D388" s="904" t="s">
        <v>15432</v>
      </c>
      <c r="E388" s="1199">
        <v>1</v>
      </c>
      <c r="F388" s="1210"/>
      <c r="G388" s="1200">
        <v>6.01</v>
      </c>
      <c r="H388" s="182">
        <f>IF(G388="","",G388-G388*COMPASS!$U$11)</f>
        <v>6.01</v>
      </c>
    </row>
    <row r="389" spans="1:8" ht="14.1" customHeight="1">
      <c r="A389" s="902" t="s">
        <v>15433</v>
      </c>
      <c r="B389" s="1194" t="s">
        <v>216</v>
      </c>
      <c r="C389" s="904"/>
      <c r="D389" s="904" t="s">
        <v>15434</v>
      </c>
      <c r="E389" s="1199">
        <v>1</v>
      </c>
      <c r="F389" s="1210"/>
      <c r="G389" s="1200">
        <v>8.19</v>
      </c>
      <c r="H389" s="182">
        <f>IF(G389="","",G389-G389*COMPASS!$U$11)</f>
        <v>8.19</v>
      </c>
    </row>
    <row r="390" spans="1:8" ht="14.1" customHeight="1">
      <c r="A390" s="902" t="s">
        <v>15435</v>
      </c>
      <c r="B390" s="1194" t="s">
        <v>216</v>
      </c>
      <c r="C390" s="904"/>
      <c r="D390" s="904" t="s">
        <v>15436</v>
      </c>
      <c r="E390" s="1199">
        <v>1</v>
      </c>
      <c r="F390" s="1210"/>
      <c r="G390" s="1200">
        <v>12.43</v>
      </c>
      <c r="H390" s="182">
        <f>IF(G390="","",G390-G390*COMPASS!$U$11)</f>
        <v>12.43</v>
      </c>
    </row>
    <row r="391" spans="1:8" ht="14.1" customHeight="1">
      <c r="A391" s="902" t="s">
        <v>15437</v>
      </c>
      <c r="B391" s="1194" t="s">
        <v>216</v>
      </c>
      <c r="C391" s="904"/>
      <c r="D391" s="904" t="s">
        <v>15436</v>
      </c>
      <c r="E391" s="1199">
        <v>1</v>
      </c>
      <c r="F391" s="1210"/>
      <c r="G391" s="1200">
        <v>17.28</v>
      </c>
      <c r="H391" s="182">
        <f>IF(G391="","",G391-G391*COMPASS!$U$11)</f>
        <v>17.28</v>
      </c>
    </row>
    <row r="392" spans="1:8" ht="14.1" customHeight="1">
      <c r="A392" s="902" t="s">
        <v>15438</v>
      </c>
      <c r="B392" s="1194" t="s">
        <v>216</v>
      </c>
      <c r="C392" s="904"/>
      <c r="D392" s="904" t="s">
        <v>15439</v>
      </c>
      <c r="E392" s="1199">
        <v>1</v>
      </c>
      <c r="F392" s="1210"/>
      <c r="G392" s="1200">
        <v>23.9</v>
      </c>
      <c r="H392" s="182">
        <f>IF(G392="","",G392-G392*COMPASS!$U$11)</f>
        <v>23.9</v>
      </c>
    </row>
    <row r="393" spans="1:8" ht="14.1" customHeight="1">
      <c r="A393" s="902" t="s">
        <v>15440</v>
      </c>
      <c r="B393" s="1194" t="s">
        <v>216</v>
      </c>
      <c r="C393" s="904"/>
      <c r="D393" s="904" t="s">
        <v>15441</v>
      </c>
      <c r="E393" s="1199">
        <v>1</v>
      </c>
      <c r="F393" s="1210"/>
      <c r="G393" s="1200">
        <v>34.21</v>
      </c>
      <c r="H393" s="182">
        <f>IF(G393="","",G393-G393*COMPASS!$U$11)</f>
        <v>34.21</v>
      </c>
    </row>
    <row r="394" spans="1:8" ht="14.1" customHeight="1">
      <c r="A394" s="1193" t="s">
        <v>15442</v>
      </c>
      <c r="B394" s="1194" t="s">
        <v>216</v>
      </c>
      <c r="C394" s="1195"/>
      <c r="D394" s="1195" t="s">
        <v>15443</v>
      </c>
      <c r="E394" s="1196">
        <v>1</v>
      </c>
      <c r="F394" s="1197"/>
      <c r="G394" s="1198">
        <v>2.41</v>
      </c>
      <c r="H394" s="182">
        <f>IF(G394="","",G394-G394*COMPASS!$U$11)</f>
        <v>2.41</v>
      </c>
    </row>
    <row r="395" spans="1:8" ht="14.1" customHeight="1">
      <c r="A395" s="1193" t="s">
        <v>15444</v>
      </c>
      <c r="B395" s="1194" t="s">
        <v>216</v>
      </c>
      <c r="C395" s="1195"/>
      <c r="D395" s="1195" t="s">
        <v>15445</v>
      </c>
      <c r="E395" s="1196">
        <v>1</v>
      </c>
      <c r="F395" s="1197"/>
      <c r="G395" s="1198">
        <v>2.76</v>
      </c>
      <c r="H395" s="182">
        <f>IF(G395="","",G395-G395*COMPASS!$U$11)</f>
        <v>2.76</v>
      </c>
    </row>
    <row r="396" spans="1:8" ht="14.1" customHeight="1">
      <c r="A396" s="1193" t="s">
        <v>15446</v>
      </c>
      <c r="B396" s="1194" t="s">
        <v>216</v>
      </c>
      <c r="C396" s="1195"/>
      <c r="D396" s="1195" t="s">
        <v>15447</v>
      </c>
      <c r="E396" s="1196">
        <v>1</v>
      </c>
      <c r="F396" s="1197"/>
      <c r="G396" s="1198">
        <v>3.82</v>
      </c>
      <c r="H396" s="182">
        <f>IF(G396="","",G396-G396*COMPASS!$U$11)</f>
        <v>3.82</v>
      </c>
    </row>
    <row r="397" spans="1:8" ht="14.1" customHeight="1">
      <c r="A397" s="1193" t="s">
        <v>15448</v>
      </c>
      <c r="B397" s="1194" t="s">
        <v>216</v>
      </c>
      <c r="C397" s="1195"/>
      <c r="D397" s="1195" t="s">
        <v>15449</v>
      </c>
      <c r="E397" s="1196">
        <v>1</v>
      </c>
      <c r="F397" s="1197"/>
      <c r="G397" s="1198">
        <v>4.91</v>
      </c>
      <c r="H397" s="182">
        <f>IF(G397="","",G397-G397*COMPASS!$U$11)</f>
        <v>4.91</v>
      </c>
    </row>
    <row r="398" spans="1:8" ht="14.1" customHeight="1">
      <c r="A398" s="1193" t="s">
        <v>15450</v>
      </c>
      <c r="B398" s="1194" t="s">
        <v>216</v>
      </c>
      <c r="C398" s="1195"/>
      <c r="D398" s="1195" t="s">
        <v>15451</v>
      </c>
      <c r="E398" s="1196">
        <v>1</v>
      </c>
      <c r="F398" s="1197"/>
      <c r="G398" s="1198">
        <v>6.01</v>
      </c>
      <c r="H398" s="182">
        <f>IF(G398="","",G398-G398*COMPASS!$U$11)</f>
        <v>6.01</v>
      </c>
    </row>
    <row r="399" spans="1:8" ht="14.1" customHeight="1">
      <c r="A399" s="1193" t="s">
        <v>15452</v>
      </c>
      <c r="B399" s="1194" t="s">
        <v>216</v>
      </c>
      <c r="C399" s="1195"/>
      <c r="D399" s="1195" t="s">
        <v>15453</v>
      </c>
      <c r="E399" s="1196">
        <v>1</v>
      </c>
      <c r="F399" s="1197"/>
      <c r="G399" s="1198">
        <v>8.19</v>
      </c>
      <c r="H399" s="182">
        <f>IF(G399="","",G399-G399*COMPASS!$U$11)</f>
        <v>8.19</v>
      </c>
    </row>
    <row r="400" spans="1:8" ht="14.1" customHeight="1">
      <c r="A400" s="1193" t="s">
        <v>15454</v>
      </c>
      <c r="B400" s="1194" t="s">
        <v>216</v>
      </c>
      <c r="C400" s="1195"/>
      <c r="D400" s="1195" t="s">
        <v>15455</v>
      </c>
      <c r="E400" s="1196">
        <v>1</v>
      </c>
      <c r="F400" s="1197"/>
      <c r="G400" s="1198">
        <v>12.43</v>
      </c>
      <c r="H400" s="182">
        <f>IF(G400="","",G400-G400*COMPASS!$U$11)</f>
        <v>12.43</v>
      </c>
    </row>
    <row r="401" spans="1:8" ht="14.1" customHeight="1">
      <c r="A401" s="1193" t="s">
        <v>15456</v>
      </c>
      <c r="B401" s="1194" t="s">
        <v>216</v>
      </c>
      <c r="C401" s="1195"/>
      <c r="D401" s="1195" t="s">
        <v>15457</v>
      </c>
      <c r="E401" s="1196">
        <v>1</v>
      </c>
      <c r="F401" s="1197"/>
      <c r="G401" s="1198">
        <v>17.28</v>
      </c>
      <c r="H401" s="182">
        <f>IF(G401="","",G401-G401*COMPASS!$U$11)</f>
        <v>17.28</v>
      </c>
    </row>
    <row r="402" spans="1:8" ht="14.1" customHeight="1">
      <c r="A402" s="1193" t="s">
        <v>15458</v>
      </c>
      <c r="B402" s="1194" t="s">
        <v>216</v>
      </c>
      <c r="C402" s="1195"/>
      <c r="D402" s="1195" t="s">
        <v>15459</v>
      </c>
      <c r="E402" s="1196">
        <v>1</v>
      </c>
      <c r="F402" s="1197"/>
      <c r="G402" s="1198">
        <v>23.9</v>
      </c>
      <c r="H402" s="182">
        <f>IF(G402="","",G402-G402*COMPASS!$U$11)</f>
        <v>23.9</v>
      </c>
    </row>
    <row r="403" spans="1:8" ht="14.1" customHeight="1">
      <c r="A403" s="1193" t="s">
        <v>15460</v>
      </c>
      <c r="B403" s="1194" t="s">
        <v>216</v>
      </c>
      <c r="C403" s="1195"/>
      <c r="D403" s="1195" t="s">
        <v>15461</v>
      </c>
      <c r="E403" s="1196">
        <v>1</v>
      </c>
      <c r="F403" s="1197"/>
      <c r="G403" s="1198">
        <v>34.21</v>
      </c>
      <c r="H403" s="182">
        <f>IF(G403="","",G403-G403*COMPASS!$U$11)</f>
        <v>34.21</v>
      </c>
    </row>
    <row r="404" spans="1:8" ht="14.1" customHeight="1">
      <c r="A404" s="902" t="s">
        <v>15462</v>
      </c>
      <c r="B404" s="1194" t="s">
        <v>216</v>
      </c>
      <c r="C404" s="904"/>
      <c r="D404" s="904" t="s">
        <v>15463</v>
      </c>
      <c r="E404" s="1199">
        <v>1</v>
      </c>
      <c r="F404" s="1210"/>
      <c r="G404" s="1200">
        <v>2.41</v>
      </c>
      <c r="H404" s="182">
        <f>IF(G404="","",G404-G404*COMPASS!$U$11)</f>
        <v>2.41</v>
      </c>
    </row>
    <row r="405" spans="1:8" ht="14.1" customHeight="1">
      <c r="A405" s="902" t="s">
        <v>15464</v>
      </c>
      <c r="B405" s="1194" t="s">
        <v>216</v>
      </c>
      <c r="C405" s="904"/>
      <c r="D405" s="904" t="s">
        <v>15465</v>
      </c>
      <c r="E405" s="1199">
        <v>1</v>
      </c>
      <c r="F405" s="1210"/>
      <c r="G405" s="1200">
        <v>2.76</v>
      </c>
      <c r="H405" s="182">
        <f>IF(G405="","",G405-G405*COMPASS!$U$11)</f>
        <v>2.76</v>
      </c>
    </row>
    <row r="406" spans="1:8" ht="14.1" customHeight="1">
      <c r="A406" s="902" t="s">
        <v>15466</v>
      </c>
      <c r="B406" s="1194" t="s">
        <v>216</v>
      </c>
      <c r="C406" s="904"/>
      <c r="D406" s="904" t="s">
        <v>15467</v>
      </c>
      <c r="E406" s="1199">
        <v>1</v>
      </c>
      <c r="F406" s="1210"/>
      <c r="G406" s="1200">
        <v>3.82</v>
      </c>
      <c r="H406" s="182">
        <f>IF(G406="","",G406-G406*COMPASS!$U$11)</f>
        <v>3.82</v>
      </c>
    </row>
    <row r="407" spans="1:8" ht="14.1" customHeight="1">
      <c r="A407" s="902" t="s">
        <v>15468</v>
      </c>
      <c r="B407" s="1194" t="s">
        <v>216</v>
      </c>
      <c r="C407" s="904"/>
      <c r="D407" s="904" t="s">
        <v>15469</v>
      </c>
      <c r="E407" s="1199">
        <v>1</v>
      </c>
      <c r="F407" s="1210"/>
      <c r="G407" s="1200">
        <v>4.91</v>
      </c>
      <c r="H407" s="182">
        <f>IF(G407="","",G407-G407*COMPASS!$U$11)</f>
        <v>4.91</v>
      </c>
    </row>
    <row r="408" spans="1:8">
      <c r="A408" s="902" t="s">
        <v>15470</v>
      </c>
      <c r="B408" s="1194" t="s">
        <v>216</v>
      </c>
      <c r="C408" s="904"/>
      <c r="D408" s="904" t="s">
        <v>15471</v>
      </c>
      <c r="E408" s="1199">
        <v>1</v>
      </c>
      <c r="F408" s="1210"/>
      <c r="G408" s="1200">
        <v>6.01</v>
      </c>
      <c r="H408" s="182">
        <f>IF(G408="","",G408-G408*COMPASS!$U$11)</f>
        <v>6.01</v>
      </c>
    </row>
    <row r="409" spans="1:8">
      <c r="A409" s="902" t="s">
        <v>15472</v>
      </c>
      <c r="B409" s="1194" t="s">
        <v>216</v>
      </c>
      <c r="C409" s="904"/>
      <c r="D409" s="904" t="s">
        <v>15473</v>
      </c>
      <c r="E409" s="1199">
        <v>1</v>
      </c>
      <c r="F409" s="1210"/>
      <c r="G409" s="1200">
        <v>8.19</v>
      </c>
      <c r="H409" s="182">
        <f>IF(G409="","",G409-G409*COMPASS!$U$11)</f>
        <v>8.19</v>
      </c>
    </row>
    <row r="410" spans="1:8">
      <c r="A410" s="902" t="s">
        <v>15474</v>
      </c>
      <c r="B410" s="1194" t="s">
        <v>216</v>
      </c>
      <c r="C410" s="904"/>
      <c r="D410" s="904" t="s">
        <v>15475</v>
      </c>
      <c r="E410" s="1199">
        <v>1</v>
      </c>
      <c r="F410" s="1210"/>
      <c r="G410" s="1200">
        <v>12.43</v>
      </c>
      <c r="H410" s="182">
        <f>IF(G410="","",G410-G410*COMPASS!$U$11)</f>
        <v>12.43</v>
      </c>
    </row>
    <row r="411" spans="1:8">
      <c r="A411" s="902" t="s">
        <v>15476</v>
      </c>
      <c r="B411" s="1194" t="s">
        <v>216</v>
      </c>
      <c r="C411" s="904"/>
      <c r="D411" s="904" t="s">
        <v>15477</v>
      </c>
      <c r="E411" s="1199">
        <v>1</v>
      </c>
      <c r="F411" s="1210"/>
      <c r="G411" s="1200">
        <v>17.28</v>
      </c>
      <c r="H411" s="182">
        <f>IF(G411="","",G411-G411*COMPASS!$U$11)</f>
        <v>17.28</v>
      </c>
    </row>
    <row r="412" spans="1:8">
      <c r="A412" s="902" t="s">
        <v>15478</v>
      </c>
      <c r="B412" s="1194" t="s">
        <v>216</v>
      </c>
      <c r="C412" s="904"/>
      <c r="D412" s="904" t="s">
        <v>15479</v>
      </c>
      <c r="E412" s="1199">
        <v>1</v>
      </c>
      <c r="F412" s="1210"/>
      <c r="G412" s="1200">
        <v>23.9</v>
      </c>
      <c r="H412" s="182">
        <f>IF(G412="","",G412-G412*COMPASS!$U$11)</f>
        <v>23.9</v>
      </c>
    </row>
    <row r="413" spans="1:8">
      <c r="A413" s="902" t="s">
        <v>15480</v>
      </c>
      <c r="B413" s="1194" t="s">
        <v>216</v>
      </c>
      <c r="C413" s="904"/>
      <c r="D413" s="904" t="s">
        <v>15481</v>
      </c>
      <c r="E413" s="1199">
        <v>1</v>
      </c>
      <c r="F413" s="1210"/>
      <c r="G413" s="1200">
        <v>34.21</v>
      </c>
      <c r="H413" s="182">
        <f>IF(G413="","",G413-G413*COMPASS!$U$11)</f>
        <v>34.21</v>
      </c>
    </row>
    <row r="414" spans="1:8">
      <c r="A414" s="1193" t="s">
        <v>15482</v>
      </c>
      <c r="B414" s="1194" t="s">
        <v>216</v>
      </c>
      <c r="C414" s="1195"/>
      <c r="D414" s="1195" t="s">
        <v>15483</v>
      </c>
      <c r="E414" s="1196">
        <v>1</v>
      </c>
      <c r="F414" s="1197"/>
      <c r="G414" s="1198">
        <v>2.41</v>
      </c>
      <c r="H414" s="182">
        <f>IF(G414="","",G414-G414*COMPASS!$U$11)</f>
        <v>2.41</v>
      </c>
    </row>
    <row r="415" spans="1:8">
      <c r="A415" s="1193" t="s">
        <v>15484</v>
      </c>
      <c r="B415" s="1194" t="s">
        <v>216</v>
      </c>
      <c r="C415" s="1195"/>
      <c r="D415" s="1195" t="s">
        <v>15485</v>
      </c>
      <c r="E415" s="1196">
        <v>1</v>
      </c>
      <c r="F415" s="1197"/>
      <c r="G415" s="1198">
        <v>2.76</v>
      </c>
      <c r="H415" s="182">
        <f>IF(G415="","",G415-G415*COMPASS!$U$11)</f>
        <v>2.76</v>
      </c>
    </row>
    <row r="416" spans="1:8">
      <c r="A416" s="1193" t="s">
        <v>15486</v>
      </c>
      <c r="B416" s="1194" t="s">
        <v>216</v>
      </c>
      <c r="C416" s="1195"/>
      <c r="D416" s="1195" t="s">
        <v>15487</v>
      </c>
      <c r="E416" s="1196">
        <v>1</v>
      </c>
      <c r="F416" s="1197"/>
      <c r="G416" s="1198">
        <v>3.82</v>
      </c>
      <c r="H416" s="182">
        <f>IF(G416="","",G416-G416*COMPASS!$U$11)</f>
        <v>3.82</v>
      </c>
    </row>
    <row r="417" spans="1:8">
      <c r="A417" s="1193" t="s">
        <v>15488</v>
      </c>
      <c r="B417" s="1194" t="s">
        <v>216</v>
      </c>
      <c r="C417" s="1195"/>
      <c r="D417" s="1195" t="s">
        <v>15489</v>
      </c>
      <c r="E417" s="1196">
        <v>1</v>
      </c>
      <c r="F417" s="1197"/>
      <c r="G417" s="1198">
        <v>4.91</v>
      </c>
      <c r="H417" s="182">
        <f>IF(G417="","",G417-G417*COMPASS!$U$11)</f>
        <v>4.91</v>
      </c>
    </row>
    <row r="418" spans="1:8">
      <c r="A418" s="1193" t="s">
        <v>15490</v>
      </c>
      <c r="B418" s="1194" t="s">
        <v>216</v>
      </c>
      <c r="C418" s="1195"/>
      <c r="D418" s="1195" t="s">
        <v>15491</v>
      </c>
      <c r="E418" s="1196">
        <v>1</v>
      </c>
      <c r="F418" s="1197"/>
      <c r="G418" s="1198">
        <v>6.01</v>
      </c>
      <c r="H418" s="182">
        <f>IF(G418="","",G418-G418*COMPASS!$U$11)</f>
        <v>6.01</v>
      </c>
    </row>
    <row r="419" spans="1:8">
      <c r="A419" s="1193" t="s">
        <v>15492</v>
      </c>
      <c r="B419" s="1194" t="s">
        <v>216</v>
      </c>
      <c r="C419" s="1195"/>
      <c r="D419" s="1195" t="s">
        <v>15493</v>
      </c>
      <c r="E419" s="1196">
        <v>1</v>
      </c>
      <c r="F419" s="1197"/>
      <c r="G419" s="1198">
        <v>8.19</v>
      </c>
      <c r="H419" s="182">
        <f>IF(G419="","",G419-G419*COMPASS!$U$11)</f>
        <v>8.19</v>
      </c>
    </row>
    <row r="420" spans="1:8">
      <c r="A420" s="1193" t="s">
        <v>15494</v>
      </c>
      <c r="B420" s="1194" t="s">
        <v>216</v>
      </c>
      <c r="C420" s="1195"/>
      <c r="D420" s="1195" t="s">
        <v>15495</v>
      </c>
      <c r="E420" s="1196">
        <v>1</v>
      </c>
      <c r="F420" s="1197"/>
      <c r="G420" s="1198">
        <v>12.43</v>
      </c>
      <c r="H420" s="182">
        <f>IF(G420="","",G420-G420*COMPASS!$U$11)</f>
        <v>12.43</v>
      </c>
    </row>
    <row r="421" spans="1:8">
      <c r="A421" s="1193" t="s">
        <v>15496</v>
      </c>
      <c r="B421" s="1194" t="s">
        <v>216</v>
      </c>
      <c r="C421" s="1195"/>
      <c r="D421" s="1195" t="s">
        <v>15497</v>
      </c>
      <c r="E421" s="1196">
        <v>1</v>
      </c>
      <c r="F421" s="1197"/>
      <c r="G421" s="1198">
        <v>17.28</v>
      </c>
      <c r="H421" s="182">
        <f>IF(G421="","",G421-G421*COMPASS!$U$11)</f>
        <v>17.28</v>
      </c>
    </row>
    <row r="422" spans="1:8">
      <c r="A422" s="1193" t="s">
        <v>15498</v>
      </c>
      <c r="B422" s="1194" t="s">
        <v>216</v>
      </c>
      <c r="C422" s="1195"/>
      <c r="D422" s="1195" t="s">
        <v>15499</v>
      </c>
      <c r="E422" s="1196">
        <v>1</v>
      </c>
      <c r="F422" s="1197"/>
      <c r="G422" s="1198">
        <v>23.9</v>
      </c>
      <c r="H422" s="182">
        <f>IF(G422="","",G422-G422*COMPASS!$U$11)</f>
        <v>23.9</v>
      </c>
    </row>
    <row r="423" spans="1:8">
      <c r="A423" s="1193" t="s">
        <v>15500</v>
      </c>
      <c r="B423" s="1194" t="s">
        <v>216</v>
      </c>
      <c r="C423" s="1195"/>
      <c r="D423" s="1195" t="s">
        <v>15501</v>
      </c>
      <c r="E423" s="1196">
        <v>1</v>
      </c>
      <c r="F423" s="1197"/>
      <c r="G423" s="1198">
        <v>34.21</v>
      </c>
      <c r="H423" s="182">
        <f>IF(G423="","",G423-G423*COMPASS!$U$11)</f>
        <v>34.21</v>
      </c>
    </row>
    <row r="424" spans="1:8">
      <c r="A424" s="908" t="s">
        <v>15960</v>
      </c>
      <c r="B424" s="909"/>
      <c r="C424" s="910"/>
      <c r="D424" s="911"/>
      <c r="E424" s="912"/>
      <c r="F424" s="913"/>
      <c r="G424" s="914"/>
      <c r="H424" s="182" t="str">
        <f>IF(G424="","",G424-G424*COMPASS!$U$11)</f>
        <v/>
      </c>
    </row>
    <row r="425" spans="1:8">
      <c r="A425" s="902" t="s">
        <v>15961</v>
      </c>
      <c r="B425" s="903" t="s">
        <v>12339</v>
      </c>
      <c r="C425" s="904"/>
      <c r="D425" s="1215" t="s">
        <v>15962</v>
      </c>
      <c r="E425" s="905">
        <v>1</v>
      </c>
      <c r="F425" s="1543" t="s">
        <v>445</v>
      </c>
      <c r="G425" s="983">
        <v>2.81</v>
      </c>
      <c r="H425" s="182">
        <f>IF(G425="","",G425-G425*COMPASS!$U$11)</f>
        <v>2.81</v>
      </c>
    </row>
    <row r="426" spans="1:8">
      <c r="A426" s="902" t="s">
        <v>15963</v>
      </c>
      <c r="B426" s="903" t="s">
        <v>12339</v>
      </c>
      <c r="C426" s="904"/>
      <c r="D426" s="1215" t="s">
        <v>15964</v>
      </c>
      <c r="E426" s="905">
        <v>1</v>
      </c>
      <c r="F426" s="1543" t="s">
        <v>445</v>
      </c>
      <c r="G426" s="983">
        <v>3.46</v>
      </c>
      <c r="H426" s="182">
        <f>IF(G426="","",G426-G426*COMPASS!$U$11)</f>
        <v>3.46</v>
      </c>
    </row>
    <row r="427" spans="1:8">
      <c r="A427" s="902" t="s">
        <v>15965</v>
      </c>
      <c r="B427" s="903" t="s">
        <v>12339</v>
      </c>
      <c r="C427" s="904"/>
      <c r="D427" s="1215" t="s">
        <v>15966</v>
      </c>
      <c r="E427" s="905">
        <v>1</v>
      </c>
      <c r="F427" s="1543" t="s">
        <v>445</v>
      </c>
      <c r="G427" s="983">
        <v>4.08</v>
      </c>
      <c r="H427" s="182">
        <f>IF(G427="","",G427-G427*COMPASS!$U$11)</f>
        <v>4.08</v>
      </c>
    </row>
    <row r="428" spans="1:8">
      <c r="A428" s="902" t="s">
        <v>15967</v>
      </c>
      <c r="B428" s="903" t="s">
        <v>12339</v>
      </c>
      <c r="C428" s="904"/>
      <c r="D428" s="1215" t="s">
        <v>15968</v>
      </c>
      <c r="E428" s="905">
        <v>1</v>
      </c>
      <c r="F428" s="1543" t="s">
        <v>445</v>
      </c>
      <c r="G428" s="983">
        <v>4.7</v>
      </c>
      <c r="H428" s="182">
        <f>IF(G428="","",G428-G428*COMPASS!$U$11)</f>
        <v>4.7</v>
      </c>
    </row>
    <row r="429" spans="1:8">
      <c r="A429" s="902" t="s">
        <v>15969</v>
      </c>
      <c r="B429" s="903" t="s">
        <v>12339</v>
      </c>
      <c r="C429" s="904"/>
      <c r="D429" s="1215" t="s">
        <v>15970</v>
      </c>
      <c r="E429" s="905">
        <v>1</v>
      </c>
      <c r="F429" s="1543" t="s">
        <v>445</v>
      </c>
      <c r="G429" s="983">
        <v>5.9</v>
      </c>
      <c r="H429" s="182">
        <f>IF(G429="","",G429-G429*COMPASS!$U$11)</f>
        <v>5.9</v>
      </c>
    </row>
    <row r="430" spans="1:8">
      <c r="A430" s="902" t="s">
        <v>15971</v>
      </c>
      <c r="B430" s="903" t="s">
        <v>12339</v>
      </c>
      <c r="C430" s="904"/>
      <c r="D430" s="1215" t="s">
        <v>15972</v>
      </c>
      <c r="E430" s="905">
        <v>1</v>
      </c>
      <c r="F430" s="1543" t="s">
        <v>445</v>
      </c>
      <c r="G430" s="983">
        <v>8.5299999999999994</v>
      </c>
      <c r="H430" s="182">
        <f>IF(G430="","",G430-G430*COMPASS!$U$11)</f>
        <v>8.5299999999999994</v>
      </c>
    </row>
    <row r="431" spans="1:8">
      <c r="A431" s="902" t="s">
        <v>15973</v>
      </c>
      <c r="B431" s="903" t="s">
        <v>12339</v>
      </c>
      <c r="C431" s="904"/>
      <c r="D431" s="1215" t="s">
        <v>15974</v>
      </c>
      <c r="E431" s="905">
        <v>1</v>
      </c>
      <c r="F431" s="1543" t="s">
        <v>445</v>
      </c>
      <c r="G431" s="983">
        <v>11.11</v>
      </c>
      <c r="H431" s="182">
        <f>IF(G431="","",G431-G431*COMPASS!$U$11)</f>
        <v>11.11</v>
      </c>
    </row>
    <row r="432" spans="1:8">
      <c r="A432" s="902" t="s">
        <v>15975</v>
      </c>
      <c r="B432" s="903" t="s">
        <v>12339</v>
      </c>
      <c r="C432" s="904"/>
      <c r="D432" s="1215" t="s">
        <v>15976</v>
      </c>
      <c r="E432" s="905">
        <v>1</v>
      </c>
      <c r="F432" s="1543" t="s">
        <v>445</v>
      </c>
      <c r="G432" s="983">
        <v>11.73</v>
      </c>
      <c r="H432" s="182">
        <f>IF(G432="","",G432-G432*COMPASS!$U$11)</f>
        <v>11.73</v>
      </c>
    </row>
    <row r="433" spans="1:8">
      <c r="A433" s="902" t="s">
        <v>15977</v>
      </c>
      <c r="B433" s="903" t="s">
        <v>12339</v>
      </c>
      <c r="C433" s="904"/>
      <c r="D433" s="1215" t="s">
        <v>15978</v>
      </c>
      <c r="E433" s="905">
        <v>1</v>
      </c>
      <c r="F433" s="1543" t="s">
        <v>445</v>
      </c>
      <c r="G433" s="983">
        <v>14.94</v>
      </c>
      <c r="H433" s="182">
        <f>IF(G433="","",G433-G433*COMPASS!$U$11)</f>
        <v>14.94</v>
      </c>
    </row>
    <row r="434" spans="1:8">
      <c r="A434" s="902" t="s">
        <v>16837</v>
      </c>
      <c r="B434" s="903" t="s">
        <v>12339</v>
      </c>
      <c r="C434" s="904"/>
      <c r="D434" s="1215" t="s">
        <v>16838</v>
      </c>
      <c r="E434" s="905">
        <v>1</v>
      </c>
      <c r="F434" s="1543" t="s">
        <v>445</v>
      </c>
      <c r="G434" s="983">
        <v>21.39</v>
      </c>
      <c r="H434" s="182">
        <f>IF(G434="","",G434-G434*COMPASS!$U$11)</f>
        <v>21.39</v>
      </c>
    </row>
    <row r="435" spans="1:8">
      <c r="A435" s="902" t="s">
        <v>15979</v>
      </c>
      <c r="B435" s="903" t="s">
        <v>12339</v>
      </c>
      <c r="C435" s="904"/>
      <c r="D435" s="1215" t="s">
        <v>15980</v>
      </c>
      <c r="E435" s="905">
        <v>1</v>
      </c>
      <c r="F435" s="1543" t="s">
        <v>445</v>
      </c>
      <c r="G435" s="983">
        <v>2.89</v>
      </c>
      <c r="H435" s="182">
        <f>IF(G435="","",G435-G435*COMPASS!$U$11)</f>
        <v>2.89</v>
      </c>
    </row>
    <row r="436" spans="1:8">
      <c r="A436" s="902" t="s">
        <v>15981</v>
      </c>
      <c r="B436" s="903" t="s">
        <v>12339</v>
      </c>
      <c r="C436" s="904"/>
      <c r="D436" s="1215" t="s">
        <v>15982</v>
      </c>
      <c r="E436" s="905">
        <v>1</v>
      </c>
      <c r="F436" s="1543" t="s">
        <v>445</v>
      </c>
      <c r="G436" s="983">
        <v>3.73</v>
      </c>
      <c r="H436" s="182">
        <f>IF(G436="","",G436-G436*COMPASS!$U$11)</f>
        <v>3.73</v>
      </c>
    </row>
    <row r="437" spans="1:8">
      <c r="A437" s="902" t="s">
        <v>15983</v>
      </c>
      <c r="B437" s="903" t="s">
        <v>12339</v>
      </c>
      <c r="C437" s="904"/>
      <c r="D437" s="1215" t="s">
        <v>15984</v>
      </c>
      <c r="E437" s="905">
        <v>1</v>
      </c>
      <c r="F437" s="1543" t="s">
        <v>445</v>
      </c>
      <c r="G437" s="983">
        <v>4.57</v>
      </c>
      <c r="H437" s="182">
        <f>IF(G437="","",G437-G437*COMPASS!$U$11)</f>
        <v>4.57</v>
      </c>
    </row>
    <row r="438" spans="1:8">
      <c r="A438" s="902" t="s">
        <v>15985</v>
      </c>
      <c r="B438" s="903" t="s">
        <v>12339</v>
      </c>
      <c r="C438" s="904"/>
      <c r="D438" s="1215" t="s">
        <v>15986</v>
      </c>
      <c r="E438" s="905">
        <v>1</v>
      </c>
      <c r="F438" s="1543" t="s">
        <v>445</v>
      </c>
      <c r="G438" s="983">
        <v>5.37</v>
      </c>
      <c r="H438" s="182">
        <f>IF(G438="","",G438-G438*COMPASS!$U$11)</f>
        <v>5.37</v>
      </c>
    </row>
    <row r="439" spans="1:8">
      <c r="A439" s="902" t="s">
        <v>15987</v>
      </c>
      <c r="B439" s="903" t="s">
        <v>12339</v>
      </c>
      <c r="C439" s="904"/>
      <c r="D439" s="1215" t="s">
        <v>15988</v>
      </c>
      <c r="E439" s="905">
        <v>1</v>
      </c>
      <c r="F439" s="1543" t="s">
        <v>445</v>
      </c>
      <c r="G439" s="983">
        <v>6.78</v>
      </c>
      <c r="H439" s="182">
        <f>IF(G439="","",G439-G439*COMPASS!$U$11)</f>
        <v>6.78</v>
      </c>
    </row>
    <row r="440" spans="1:8">
      <c r="A440" s="902" t="s">
        <v>15989</v>
      </c>
      <c r="B440" s="903" t="s">
        <v>12339</v>
      </c>
      <c r="C440" s="904"/>
      <c r="D440" s="1215" t="s">
        <v>15990</v>
      </c>
      <c r="E440" s="905">
        <v>1</v>
      </c>
      <c r="F440" s="1543" t="s">
        <v>445</v>
      </c>
      <c r="G440" s="983">
        <v>10.38</v>
      </c>
      <c r="H440" s="182">
        <f>IF(G440="","",G440-G440*COMPASS!$U$11)</f>
        <v>10.38</v>
      </c>
    </row>
    <row r="441" spans="1:8">
      <c r="A441" s="902" t="s">
        <v>15991</v>
      </c>
      <c r="B441" s="903" t="s">
        <v>12339</v>
      </c>
      <c r="C441" s="904"/>
      <c r="D441" s="1215" t="s">
        <v>15992</v>
      </c>
      <c r="E441" s="905">
        <v>1</v>
      </c>
      <c r="F441" s="1543" t="s">
        <v>445</v>
      </c>
      <c r="G441" s="983">
        <v>13.77</v>
      </c>
      <c r="H441" s="182">
        <f>IF(G441="","",G441-G441*COMPASS!$U$11)</f>
        <v>13.77</v>
      </c>
    </row>
    <row r="442" spans="1:8">
      <c r="A442" s="902" t="s">
        <v>15993</v>
      </c>
      <c r="B442" s="903" t="s">
        <v>12339</v>
      </c>
      <c r="C442" s="904"/>
      <c r="D442" s="1215" t="s">
        <v>15994</v>
      </c>
      <c r="E442" s="905">
        <v>1</v>
      </c>
      <c r="F442" s="1543" t="s">
        <v>445</v>
      </c>
      <c r="G442" s="983">
        <v>14.61</v>
      </c>
      <c r="H442" s="182">
        <f>IF(G442="","",G442-G442*COMPASS!$U$11)</f>
        <v>14.61</v>
      </c>
    </row>
    <row r="443" spans="1:8">
      <c r="A443" s="902" t="s">
        <v>15995</v>
      </c>
      <c r="B443" s="903" t="s">
        <v>12339</v>
      </c>
      <c r="C443" s="904"/>
      <c r="D443" s="1215" t="s">
        <v>15996</v>
      </c>
      <c r="E443" s="905">
        <v>1</v>
      </c>
      <c r="F443" s="1543" t="s">
        <v>445</v>
      </c>
      <c r="G443" s="983">
        <v>18.53</v>
      </c>
      <c r="H443" s="182">
        <f>IF(G443="","",G443-G443*COMPASS!$U$11)</f>
        <v>18.53</v>
      </c>
    </row>
    <row r="444" spans="1:8">
      <c r="A444" s="902" t="s">
        <v>16839</v>
      </c>
      <c r="B444" s="903" t="s">
        <v>12339</v>
      </c>
      <c r="C444" s="904"/>
      <c r="D444" s="1215" t="s">
        <v>16840</v>
      </c>
      <c r="E444" s="905">
        <v>1</v>
      </c>
      <c r="F444" s="1543" t="s">
        <v>445</v>
      </c>
      <c r="G444" s="983">
        <v>26.86</v>
      </c>
      <c r="H444" s="182">
        <f>IF(G444="","",G444-G444*COMPASS!$U$11)</f>
        <v>26.86</v>
      </c>
    </row>
    <row r="445" spans="1:8">
      <c r="A445" s="902" t="s">
        <v>15997</v>
      </c>
      <c r="B445" s="903" t="s">
        <v>12339</v>
      </c>
      <c r="C445" s="904"/>
      <c r="D445" s="1215" t="s">
        <v>15998</v>
      </c>
      <c r="E445" s="905">
        <v>1</v>
      </c>
      <c r="F445" s="1543" t="s">
        <v>445</v>
      </c>
      <c r="G445" s="983">
        <v>5.53</v>
      </c>
      <c r="H445" s="182">
        <f>IF(G445="","",G445-G445*COMPASS!$U$11)</f>
        <v>5.53</v>
      </c>
    </row>
    <row r="446" spans="1:8">
      <c r="A446" s="902" t="s">
        <v>15999</v>
      </c>
      <c r="B446" s="903" t="s">
        <v>12339</v>
      </c>
      <c r="C446" s="904"/>
      <c r="D446" s="1215" t="s">
        <v>16000</v>
      </c>
      <c r="E446" s="905">
        <v>1</v>
      </c>
      <c r="F446" s="1543" t="s">
        <v>445</v>
      </c>
      <c r="G446" s="983">
        <v>5.53</v>
      </c>
      <c r="H446" s="182">
        <f>IF(G446="","",G446-G446*COMPASS!$U$11)</f>
        <v>5.53</v>
      </c>
    </row>
    <row r="447" spans="1:8">
      <c r="A447" s="902" t="s">
        <v>16001</v>
      </c>
      <c r="B447" s="903" t="s">
        <v>12339</v>
      </c>
      <c r="C447" s="904"/>
      <c r="D447" s="1215" t="s">
        <v>16002</v>
      </c>
      <c r="E447" s="905">
        <v>1</v>
      </c>
      <c r="F447" s="1543" t="s">
        <v>445</v>
      </c>
      <c r="G447" s="983">
        <v>5.53</v>
      </c>
      <c r="H447" s="182">
        <f>IF(G447="","",G447-G447*COMPASS!$U$11)</f>
        <v>5.53</v>
      </c>
    </row>
    <row r="448" spans="1:8">
      <c r="A448" s="902" t="s">
        <v>16003</v>
      </c>
      <c r="B448" s="903" t="s">
        <v>12339</v>
      </c>
      <c r="C448" s="904"/>
      <c r="D448" s="1215" t="s">
        <v>16004</v>
      </c>
      <c r="E448" s="905">
        <v>1</v>
      </c>
      <c r="F448" s="1543" t="s">
        <v>445</v>
      </c>
      <c r="G448" s="983">
        <v>5.53</v>
      </c>
      <c r="H448" s="182">
        <f>IF(G448="","",G448-G448*COMPASS!$U$11)</f>
        <v>5.53</v>
      </c>
    </row>
    <row r="449" spans="1:8">
      <c r="A449" s="902" t="s">
        <v>16005</v>
      </c>
      <c r="B449" s="903" t="s">
        <v>12339</v>
      </c>
      <c r="C449" s="904"/>
      <c r="D449" s="1215" t="s">
        <v>16006</v>
      </c>
      <c r="E449" s="905">
        <v>1</v>
      </c>
      <c r="F449" s="1543" t="s">
        <v>445</v>
      </c>
      <c r="G449" s="983">
        <v>5.53</v>
      </c>
      <c r="H449" s="182">
        <f>IF(G449="","",G449-G449*COMPASS!$U$11)</f>
        <v>5.53</v>
      </c>
    </row>
    <row r="450" spans="1:8">
      <c r="A450" s="902" t="s">
        <v>16007</v>
      </c>
      <c r="B450" s="903" t="s">
        <v>12339</v>
      </c>
      <c r="C450" s="904"/>
      <c r="D450" s="1215" t="s">
        <v>16008</v>
      </c>
      <c r="E450" s="905">
        <v>1</v>
      </c>
      <c r="F450" s="1543" t="s">
        <v>445</v>
      </c>
      <c r="G450" s="983">
        <v>5.53</v>
      </c>
      <c r="H450" s="182">
        <f>IF(G450="","",G450-G450*COMPASS!$U$11)</f>
        <v>5.53</v>
      </c>
    </row>
    <row r="451" spans="1:8">
      <c r="A451" s="902" t="s">
        <v>16009</v>
      </c>
      <c r="B451" s="903" t="s">
        <v>12339</v>
      </c>
      <c r="C451" s="904"/>
      <c r="D451" s="1215" t="s">
        <v>16010</v>
      </c>
      <c r="E451" s="905">
        <v>1</v>
      </c>
      <c r="F451" s="1543" t="s">
        <v>445</v>
      </c>
      <c r="G451" s="983">
        <v>5.53</v>
      </c>
      <c r="H451" s="182">
        <f>IF(G451="","",G451-G451*COMPASS!$U$11)</f>
        <v>5.53</v>
      </c>
    </row>
    <row r="452" spans="1:8">
      <c r="A452" s="902" t="s">
        <v>16011</v>
      </c>
      <c r="B452" s="903" t="s">
        <v>12339</v>
      </c>
      <c r="C452" s="904"/>
      <c r="D452" s="1215" t="s">
        <v>16012</v>
      </c>
      <c r="E452" s="905">
        <v>1</v>
      </c>
      <c r="F452" s="1543" t="s">
        <v>445</v>
      </c>
      <c r="G452" s="983">
        <v>5.53</v>
      </c>
      <c r="H452" s="182">
        <f>IF(G452="","",G452-G452*COMPASS!$U$11)</f>
        <v>5.53</v>
      </c>
    </row>
    <row r="453" spans="1:8">
      <c r="A453" s="902" t="s">
        <v>16013</v>
      </c>
      <c r="B453" s="903" t="s">
        <v>12339</v>
      </c>
      <c r="C453" s="904"/>
      <c r="D453" s="1215" t="s">
        <v>16014</v>
      </c>
      <c r="E453" s="905">
        <v>1</v>
      </c>
      <c r="F453" s="1543" t="s">
        <v>445</v>
      </c>
      <c r="G453" s="983">
        <v>5.53</v>
      </c>
      <c r="H453" s="182">
        <f>IF(G453="","",G453-G453*COMPASS!$U$11)</f>
        <v>5.53</v>
      </c>
    </row>
    <row r="454" spans="1:8">
      <c r="A454" s="902" t="s">
        <v>16015</v>
      </c>
      <c r="B454" s="903" t="s">
        <v>12339</v>
      </c>
      <c r="C454" s="904"/>
      <c r="D454" s="1215" t="s">
        <v>16016</v>
      </c>
      <c r="E454" s="905">
        <v>1</v>
      </c>
      <c r="F454" s="1543" t="s">
        <v>445</v>
      </c>
      <c r="G454" s="983">
        <v>5.53</v>
      </c>
      <c r="H454" s="182">
        <f>IF(G454="","",G454-G454*COMPASS!$U$11)</f>
        <v>5.53</v>
      </c>
    </row>
    <row r="455" spans="1:8">
      <c r="A455" s="908" t="s">
        <v>7948</v>
      </c>
      <c r="B455" s="909"/>
      <c r="C455" s="910"/>
      <c r="D455" s="911"/>
      <c r="E455" s="912"/>
      <c r="F455" s="913"/>
      <c r="G455" s="914"/>
      <c r="H455" s="182" t="str">
        <f>IF(G455="","",G455-G455*COMPASS!$U$11)</f>
        <v/>
      </c>
    </row>
    <row r="456" spans="1:8">
      <c r="A456" s="902" t="s">
        <v>8238</v>
      </c>
      <c r="B456" s="903" t="s">
        <v>12339</v>
      </c>
      <c r="C456" s="904"/>
      <c r="D456" s="904" t="s">
        <v>9392</v>
      </c>
      <c r="E456" s="905">
        <v>1</v>
      </c>
      <c r="F456" s="917"/>
      <c r="G456" s="916">
        <v>4.59</v>
      </c>
      <c r="H456" s="182">
        <f>IF(G456="","",G456-G456*COMPASS!$U$11)</f>
        <v>4.59</v>
      </c>
    </row>
    <row r="457" spans="1:8">
      <c r="A457" s="902" t="s">
        <v>8239</v>
      </c>
      <c r="B457" s="903" t="s">
        <v>467</v>
      </c>
      <c r="C457" s="904"/>
      <c r="D457" s="904" t="s">
        <v>9393</v>
      </c>
      <c r="E457" s="905">
        <v>1</v>
      </c>
      <c r="F457" s="917"/>
      <c r="G457" s="916">
        <v>5.51</v>
      </c>
      <c r="H457" s="182">
        <f>IF(G457="","",G457-G457*COMPASS!$U$11)</f>
        <v>5.51</v>
      </c>
    </row>
    <row r="458" spans="1:8">
      <c r="A458" s="902" t="s">
        <v>8240</v>
      </c>
      <c r="B458" s="903" t="s">
        <v>467</v>
      </c>
      <c r="C458" s="904"/>
      <c r="D458" s="904" t="s">
        <v>9394</v>
      </c>
      <c r="E458" s="905">
        <v>1</v>
      </c>
      <c r="F458" s="917"/>
      <c r="G458" s="916">
        <v>7.52</v>
      </c>
      <c r="H458" s="182">
        <f>IF(G458="","",G458-G458*COMPASS!$U$11)</f>
        <v>7.52</v>
      </c>
    </row>
    <row r="459" spans="1:8">
      <c r="A459" s="908" t="s">
        <v>673</v>
      </c>
      <c r="B459" s="909"/>
      <c r="C459" s="910"/>
      <c r="D459" s="911"/>
      <c r="E459" s="912"/>
      <c r="F459" s="913"/>
      <c r="G459" s="914"/>
      <c r="H459" s="182" t="str">
        <f>IF(G459="","",G459-G459*COMPASS!$U$11)</f>
        <v/>
      </c>
    </row>
    <row r="460" spans="1:8">
      <c r="A460" s="902" t="s">
        <v>813</v>
      </c>
      <c r="B460" s="903" t="s">
        <v>467</v>
      </c>
      <c r="C460" s="904"/>
      <c r="D460" s="904" t="s">
        <v>9395</v>
      </c>
      <c r="E460" s="905">
        <v>50</v>
      </c>
      <c r="F460" s="906"/>
      <c r="G460" s="916">
        <v>0.09</v>
      </c>
      <c r="H460" s="182">
        <f>IF(G460="","",G460-G460*COMPASS!$U$11)</f>
        <v>0.09</v>
      </c>
    </row>
    <row r="461" spans="1:8">
      <c r="A461" s="902" t="s">
        <v>814</v>
      </c>
      <c r="B461" s="903" t="s">
        <v>467</v>
      </c>
      <c r="C461" s="904"/>
      <c r="D461" s="904" t="s">
        <v>8851</v>
      </c>
      <c r="E461" s="905">
        <v>50</v>
      </c>
      <c r="F461" s="906"/>
      <c r="G461" s="916">
        <v>0.1</v>
      </c>
      <c r="H461" s="182">
        <f>IF(G461="","",G461-G461*COMPASS!$U$11)</f>
        <v>0.1</v>
      </c>
    </row>
    <row r="462" spans="1:8">
      <c r="A462" s="902" t="s">
        <v>815</v>
      </c>
      <c r="B462" s="903" t="s">
        <v>467</v>
      </c>
      <c r="C462" s="904"/>
      <c r="D462" s="904" t="s">
        <v>8852</v>
      </c>
      <c r="E462" s="905">
        <v>50</v>
      </c>
      <c r="F462" s="906"/>
      <c r="G462" s="916">
        <v>0.12</v>
      </c>
      <c r="H462" s="182">
        <f>IF(G462="","",G462-G462*COMPASS!$U$11)</f>
        <v>0.12</v>
      </c>
    </row>
    <row r="463" spans="1:8">
      <c r="A463" s="902" t="s">
        <v>816</v>
      </c>
      <c r="B463" s="903" t="s">
        <v>467</v>
      </c>
      <c r="C463" s="904"/>
      <c r="D463" s="904" t="s">
        <v>8853</v>
      </c>
      <c r="E463" s="905">
        <v>50</v>
      </c>
      <c r="F463" s="906"/>
      <c r="G463" s="916">
        <v>0.11</v>
      </c>
      <c r="H463" s="182">
        <f>IF(G463="","",G463-G463*COMPASS!$U$11)</f>
        <v>0.11</v>
      </c>
    </row>
    <row r="464" spans="1:8">
      <c r="A464" s="902" t="s">
        <v>817</v>
      </c>
      <c r="B464" s="903" t="s">
        <v>467</v>
      </c>
      <c r="C464" s="904"/>
      <c r="D464" s="904" t="s">
        <v>8854</v>
      </c>
      <c r="E464" s="905">
        <v>50</v>
      </c>
      <c r="F464" s="906"/>
      <c r="G464" s="916">
        <v>0.16</v>
      </c>
      <c r="H464" s="182">
        <f>IF(G464="","",G464-G464*COMPASS!$U$11)</f>
        <v>0.16</v>
      </c>
    </row>
    <row r="465" spans="1:8">
      <c r="A465" s="902" t="s">
        <v>818</v>
      </c>
      <c r="B465" s="903" t="s">
        <v>467</v>
      </c>
      <c r="C465" s="904"/>
      <c r="D465" s="904" t="s">
        <v>8855</v>
      </c>
      <c r="E465" s="905">
        <v>50</v>
      </c>
      <c r="F465" s="906"/>
      <c r="G465" s="916">
        <v>0.25</v>
      </c>
      <c r="H465" s="182">
        <f>IF(G465="","",G465-G465*COMPASS!$U$11)</f>
        <v>0.25</v>
      </c>
    </row>
    <row r="466" spans="1:8">
      <c r="A466" s="902" t="s">
        <v>819</v>
      </c>
      <c r="B466" s="903" t="s">
        <v>467</v>
      </c>
      <c r="C466" s="904"/>
      <c r="D466" s="904" t="s">
        <v>8856</v>
      </c>
      <c r="E466" s="905">
        <v>50</v>
      </c>
      <c r="F466" s="906"/>
      <c r="G466" s="916">
        <v>0.18</v>
      </c>
      <c r="H466" s="182">
        <f>IF(G466="","",G466-G466*COMPASS!$U$11)</f>
        <v>0.18</v>
      </c>
    </row>
    <row r="467" spans="1:8">
      <c r="A467" s="902" t="s">
        <v>820</v>
      </c>
      <c r="B467" s="903" t="s">
        <v>467</v>
      </c>
      <c r="C467" s="904"/>
      <c r="D467" s="904" t="s">
        <v>8857</v>
      </c>
      <c r="E467" s="905">
        <v>50</v>
      </c>
      <c r="F467" s="906"/>
      <c r="G467" s="916">
        <v>0.28999999999999998</v>
      </c>
      <c r="H467" s="182">
        <f>IF(G467="","",G467-G467*COMPASS!$U$11)</f>
        <v>0.28999999999999998</v>
      </c>
    </row>
    <row r="468" spans="1:8">
      <c r="A468" s="902" t="s">
        <v>821</v>
      </c>
      <c r="B468" s="903" t="s">
        <v>467</v>
      </c>
      <c r="C468" s="904"/>
      <c r="D468" s="904" t="s">
        <v>8858</v>
      </c>
      <c r="E468" s="905">
        <v>50</v>
      </c>
      <c r="F468" s="906"/>
      <c r="G468" s="916">
        <v>0.27</v>
      </c>
      <c r="H468" s="182">
        <f>IF(G468="","",G468-G468*COMPASS!$U$11)</f>
        <v>0.27</v>
      </c>
    </row>
    <row r="469" spans="1:8">
      <c r="A469" s="902" t="s">
        <v>822</v>
      </c>
      <c r="B469" s="903" t="s">
        <v>467</v>
      </c>
      <c r="C469" s="904"/>
      <c r="D469" s="904" t="s">
        <v>8859</v>
      </c>
      <c r="E469" s="905">
        <v>50</v>
      </c>
      <c r="F469" s="906"/>
      <c r="G469" s="916">
        <v>0.27</v>
      </c>
      <c r="H469" s="182">
        <f>IF(G469="","",G469-G469*COMPASS!$U$11)</f>
        <v>0.27</v>
      </c>
    </row>
    <row r="470" spans="1:8">
      <c r="A470" s="902" t="s">
        <v>823</v>
      </c>
      <c r="B470" s="903" t="s">
        <v>467</v>
      </c>
      <c r="C470" s="904"/>
      <c r="D470" s="904" t="s">
        <v>8860</v>
      </c>
      <c r="E470" s="905">
        <v>50</v>
      </c>
      <c r="F470" s="906"/>
      <c r="G470" s="916">
        <v>0.33</v>
      </c>
      <c r="H470" s="182">
        <f>IF(G470="","",G470-G470*COMPASS!$U$11)</f>
        <v>0.33</v>
      </c>
    </row>
    <row r="471" spans="1:8">
      <c r="A471" s="902" t="s">
        <v>824</v>
      </c>
      <c r="B471" s="903" t="s">
        <v>467</v>
      </c>
      <c r="C471" s="904"/>
      <c r="D471" s="904" t="s">
        <v>8861</v>
      </c>
      <c r="E471" s="905">
        <v>50</v>
      </c>
      <c r="F471" s="906"/>
      <c r="G471" s="916">
        <v>0.33</v>
      </c>
      <c r="H471" s="182">
        <f>IF(G471="","",G471-G471*COMPASS!$U$11)</f>
        <v>0.33</v>
      </c>
    </row>
    <row r="472" spans="1:8">
      <c r="A472" s="902" t="s">
        <v>7953</v>
      </c>
      <c r="B472" s="903" t="s">
        <v>467</v>
      </c>
      <c r="C472" s="904"/>
      <c r="D472" s="904" t="s">
        <v>9676</v>
      </c>
      <c r="E472" s="905">
        <v>1</v>
      </c>
      <c r="F472" s="906"/>
      <c r="G472" s="916">
        <v>1.8</v>
      </c>
      <c r="H472" s="182">
        <f>IF(G472="","",G472-G472*COMPASS!$U$11)</f>
        <v>1.8</v>
      </c>
    </row>
    <row r="473" spans="1:8">
      <c r="A473" s="902" t="s">
        <v>7954</v>
      </c>
      <c r="B473" s="903" t="s">
        <v>467</v>
      </c>
      <c r="C473" s="904"/>
      <c r="D473" s="904" t="s">
        <v>9677</v>
      </c>
      <c r="E473" s="905">
        <v>1</v>
      </c>
      <c r="F473" s="906"/>
      <c r="G473" s="916">
        <v>4.05</v>
      </c>
      <c r="H473" s="182">
        <f>IF(G473="","",G473-G473*COMPASS!$U$11)</f>
        <v>4.05</v>
      </c>
    </row>
    <row r="474" spans="1:8">
      <c r="A474" s="902" t="s">
        <v>825</v>
      </c>
      <c r="B474" s="903" t="s">
        <v>467</v>
      </c>
      <c r="C474" s="904"/>
      <c r="D474" s="904" t="s">
        <v>8862</v>
      </c>
      <c r="E474" s="905">
        <v>50</v>
      </c>
      <c r="F474" s="906"/>
      <c r="G474" s="916">
        <v>0.08</v>
      </c>
      <c r="H474" s="182">
        <f>IF(G474="","",G474-G474*COMPASS!$U$11)</f>
        <v>0.08</v>
      </c>
    </row>
    <row r="475" spans="1:8">
      <c r="A475" s="902" t="s">
        <v>826</v>
      </c>
      <c r="B475" s="903" t="s">
        <v>467</v>
      </c>
      <c r="C475" s="904"/>
      <c r="D475" s="904" t="s">
        <v>8863</v>
      </c>
      <c r="E475" s="905">
        <v>50</v>
      </c>
      <c r="F475" s="906"/>
      <c r="G475" s="916">
        <v>0.08</v>
      </c>
      <c r="H475" s="182">
        <f>IF(G475="","",G475-G475*COMPASS!$U$11)</f>
        <v>0.08</v>
      </c>
    </row>
    <row r="476" spans="1:8">
      <c r="A476" s="902" t="s">
        <v>827</v>
      </c>
      <c r="B476" s="903" t="s">
        <v>467</v>
      </c>
      <c r="C476" s="904"/>
      <c r="D476" s="904" t="s">
        <v>8864</v>
      </c>
      <c r="E476" s="905">
        <v>50</v>
      </c>
      <c r="F476" s="906"/>
      <c r="G476" s="916">
        <v>0.08</v>
      </c>
      <c r="H476" s="182">
        <f>IF(G476="","",G476-G476*COMPASS!$U$11)</f>
        <v>0.08</v>
      </c>
    </row>
    <row r="477" spans="1:8">
      <c r="A477" s="902" t="s">
        <v>828</v>
      </c>
      <c r="B477" s="903" t="s">
        <v>467</v>
      </c>
      <c r="C477" s="904"/>
      <c r="D477" s="904" t="s">
        <v>8865</v>
      </c>
      <c r="E477" s="905">
        <v>50</v>
      </c>
      <c r="F477" s="906"/>
      <c r="G477" s="916">
        <v>0.08</v>
      </c>
      <c r="H477" s="182">
        <f>IF(G477="","",G477-G477*COMPASS!$U$11)</f>
        <v>0.08</v>
      </c>
    </row>
    <row r="478" spans="1:8">
      <c r="A478" s="902" t="s">
        <v>829</v>
      </c>
      <c r="B478" s="903" t="s">
        <v>467</v>
      </c>
      <c r="C478" s="904"/>
      <c r="D478" s="904" t="s">
        <v>8866</v>
      </c>
      <c r="E478" s="905">
        <v>50</v>
      </c>
      <c r="F478" s="906"/>
      <c r="G478" s="916">
        <v>0.08</v>
      </c>
      <c r="H478" s="182">
        <f>IF(G478="","",G478-G478*COMPASS!$U$11)</f>
        <v>0.08</v>
      </c>
    </row>
    <row r="479" spans="1:8">
      <c r="A479" s="902" t="s">
        <v>830</v>
      </c>
      <c r="B479" s="903" t="s">
        <v>467</v>
      </c>
      <c r="C479" s="904"/>
      <c r="D479" s="904" t="s">
        <v>8867</v>
      </c>
      <c r="E479" s="905">
        <v>50</v>
      </c>
      <c r="F479" s="906"/>
      <c r="G479" s="916">
        <v>0.08</v>
      </c>
      <c r="H479" s="182">
        <f>IF(G479="","",G479-G479*COMPASS!$U$11)</f>
        <v>0.08</v>
      </c>
    </row>
    <row r="480" spans="1:8">
      <c r="A480" s="902" t="s">
        <v>831</v>
      </c>
      <c r="B480" s="903" t="s">
        <v>467</v>
      </c>
      <c r="C480" s="904"/>
      <c r="D480" s="904" t="s">
        <v>8868</v>
      </c>
      <c r="E480" s="905">
        <v>50</v>
      </c>
      <c r="F480" s="906"/>
      <c r="G480" s="916">
        <v>0.08</v>
      </c>
      <c r="H480" s="182">
        <f>IF(G480="","",G480-G480*COMPASS!$U$11)</f>
        <v>0.08</v>
      </c>
    </row>
    <row r="481" spans="1:8">
      <c r="A481" s="902" t="s">
        <v>832</v>
      </c>
      <c r="B481" s="903" t="s">
        <v>467</v>
      </c>
      <c r="C481" s="904"/>
      <c r="D481" s="904" t="s">
        <v>8869</v>
      </c>
      <c r="E481" s="905">
        <v>50</v>
      </c>
      <c r="F481" s="906"/>
      <c r="G481" s="916">
        <v>7.0000000000000007E-2</v>
      </c>
      <c r="H481" s="182">
        <f>IF(G481="","",G481-G481*COMPASS!$U$11)</f>
        <v>7.0000000000000007E-2</v>
      </c>
    </row>
    <row r="482" spans="1:8">
      <c r="A482" s="908" t="s">
        <v>279</v>
      </c>
      <c r="B482" s="909"/>
      <c r="C482" s="910"/>
      <c r="D482" s="911"/>
      <c r="E482" s="912"/>
      <c r="F482" s="913"/>
      <c r="G482" s="914"/>
      <c r="H482" s="182" t="str">
        <f>IF(G482="","",G482-G482*COMPASS!$U$11)</f>
        <v/>
      </c>
    </row>
    <row r="483" spans="1:8">
      <c r="A483" s="902" t="s">
        <v>833</v>
      </c>
      <c r="B483" s="903" t="s">
        <v>467</v>
      </c>
      <c r="C483" s="904"/>
      <c r="D483" s="904" t="s">
        <v>351</v>
      </c>
      <c r="E483" s="905">
        <v>1</v>
      </c>
      <c r="F483" s="906"/>
      <c r="G483" s="916">
        <v>7.47</v>
      </c>
      <c r="H483" s="182">
        <f>IF(G483="","",G483-G483*COMPASS!$U$11)</f>
        <v>7.47</v>
      </c>
    </row>
    <row r="484" spans="1:8">
      <c r="A484" s="902" t="s">
        <v>834</v>
      </c>
      <c r="B484" s="903" t="s">
        <v>467</v>
      </c>
      <c r="C484" s="904"/>
      <c r="D484" s="904" t="s">
        <v>363</v>
      </c>
      <c r="E484" s="905">
        <v>1</v>
      </c>
      <c r="F484" s="906"/>
      <c r="G484" s="916">
        <v>22.06</v>
      </c>
      <c r="H484" s="182">
        <f>IF(G484="","",G484-G484*COMPASS!$U$11)</f>
        <v>22.06</v>
      </c>
    </row>
    <row r="485" spans="1:8">
      <c r="A485" s="902" t="s">
        <v>2026</v>
      </c>
      <c r="B485" s="903" t="s">
        <v>467</v>
      </c>
      <c r="C485" s="904"/>
      <c r="D485" s="904" t="s">
        <v>364</v>
      </c>
      <c r="E485" s="905">
        <v>1</v>
      </c>
      <c r="F485" s="906"/>
      <c r="G485" s="916">
        <v>23.1</v>
      </c>
      <c r="H485" s="182">
        <f>IF(G485="","",G485-G485*COMPASS!$U$11)</f>
        <v>23.1</v>
      </c>
    </row>
    <row r="486" spans="1:8">
      <c r="A486" s="902" t="s">
        <v>835</v>
      </c>
      <c r="B486" s="903" t="s">
        <v>467</v>
      </c>
      <c r="C486" s="904"/>
      <c r="D486" s="904" t="s">
        <v>365</v>
      </c>
      <c r="E486" s="905">
        <v>1</v>
      </c>
      <c r="F486" s="906"/>
      <c r="G486" s="916">
        <v>13.45</v>
      </c>
      <c r="H486" s="182">
        <f>IF(G486="","",G486-G486*COMPASS!$U$11)</f>
        <v>13.45</v>
      </c>
    </row>
    <row r="487" spans="1:8">
      <c r="A487" s="902" t="s">
        <v>0</v>
      </c>
      <c r="B487" s="903" t="s">
        <v>467</v>
      </c>
      <c r="C487" s="904"/>
      <c r="D487" s="904" t="s">
        <v>2647</v>
      </c>
      <c r="E487" s="905">
        <v>1</v>
      </c>
      <c r="F487" s="906"/>
      <c r="G487" s="916">
        <v>19.8</v>
      </c>
      <c r="H487" s="182">
        <f>IF(G487="","",G487-G487*COMPASS!$U$11)</f>
        <v>19.8</v>
      </c>
    </row>
    <row r="488" spans="1:8">
      <c r="A488" s="902" t="s">
        <v>836</v>
      </c>
      <c r="B488" s="903" t="s">
        <v>571</v>
      </c>
      <c r="C488" s="904"/>
      <c r="D488" s="904" t="s">
        <v>899</v>
      </c>
      <c r="E488" s="905">
        <v>1</v>
      </c>
      <c r="F488" s="906"/>
      <c r="G488" s="916">
        <v>35.26</v>
      </c>
      <c r="H488" s="182">
        <f>IF(G488="","",G488-G488*COMPASS!$U$11)</f>
        <v>35.26</v>
      </c>
    </row>
    <row r="489" spans="1:8">
      <c r="A489" s="918" t="s">
        <v>4534</v>
      </c>
      <c r="B489" s="919"/>
      <c r="C489" s="920"/>
      <c r="D489" s="921"/>
      <c r="E489" s="922"/>
      <c r="F489" s="923"/>
      <c r="G489" s="924"/>
      <c r="H489" s="182" t="str">
        <f>IF(G489="","",G489-G489*COMPASS!$U$11)</f>
        <v/>
      </c>
    </row>
    <row r="490" spans="1:8">
      <c r="A490" s="902" t="s">
        <v>4548</v>
      </c>
      <c r="B490" s="903" t="s">
        <v>467</v>
      </c>
      <c r="C490" s="904"/>
      <c r="D490" s="904" t="s">
        <v>8762</v>
      </c>
      <c r="E490" s="905">
        <v>1</v>
      </c>
      <c r="F490" s="906"/>
      <c r="G490" s="916">
        <v>15.45</v>
      </c>
      <c r="H490" s="182">
        <f>IF(G490="","",G490-G490*COMPASS!$U$11)</f>
        <v>15.45</v>
      </c>
    </row>
    <row r="491" spans="1:8">
      <c r="A491" s="902" t="s">
        <v>4549</v>
      </c>
      <c r="B491" s="903" t="s">
        <v>467</v>
      </c>
      <c r="C491" s="904"/>
      <c r="D491" s="904" t="s">
        <v>9396</v>
      </c>
      <c r="E491" s="905">
        <v>1</v>
      </c>
      <c r="F491" s="906"/>
      <c r="G491" s="916">
        <v>4.6399999999999997</v>
      </c>
      <c r="H491" s="182">
        <f>IF(G491="","",G491-G491*COMPASS!$U$11)</f>
        <v>4.6399999999999997</v>
      </c>
    </row>
    <row r="492" spans="1:8">
      <c r="A492" s="902" t="s">
        <v>4535</v>
      </c>
      <c r="B492" s="903" t="s">
        <v>467</v>
      </c>
      <c r="C492" s="904"/>
      <c r="D492" s="904" t="s">
        <v>8908</v>
      </c>
      <c r="E492" s="905">
        <v>4</v>
      </c>
      <c r="F492" s="906"/>
      <c r="G492" s="916">
        <v>4.75</v>
      </c>
      <c r="H492" s="182">
        <f>IF(G492="","",G492-G492*COMPASS!$U$11)</f>
        <v>4.75</v>
      </c>
    </row>
    <row r="493" spans="1:8">
      <c r="A493" s="902" t="s">
        <v>4536</v>
      </c>
      <c r="B493" s="903" t="s">
        <v>467</v>
      </c>
      <c r="C493" s="904"/>
      <c r="D493" s="904" t="s">
        <v>8909</v>
      </c>
      <c r="E493" s="905">
        <v>4</v>
      </c>
      <c r="F493" s="906"/>
      <c r="G493" s="916">
        <v>4.75</v>
      </c>
      <c r="H493" s="182">
        <f>IF(G493="","",G493-G493*COMPASS!$U$11)</f>
        <v>4.75</v>
      </c>
    </row>
    <row r="494" spans="1:8">
      <c r="A494" s="902" t="s">
        <v>4537</v>
      </c>
      <c r="B494" s="903" t="s">
        <v>467</v>
      </c>
      <c r="C494" s="904"/>
      <c r="D494" s="904" t="s">
        <v>8910</v>
      </c>
      <c r="E494" s="905">
        <v>4</v>
      </c>
      <c r="F494" s="906"/>
      <c r="G494" s="916">
        <v>3.9</v>
      </c>
      <c r="H494" s="182">
        <f>IF(G494="","",G494-G494*COMPASS!$U$11)</f>
        <v>3.9</v>
      </c>
    </row>
    <row r="495" spans="1:8">
      <c r="A495" s="902" t="s">
        <v>4538</v>
      </c>
      <c r="B495" s="903" t="s">
        <v>467</v>
      </c>
      <c r="C495" s="904"/>
      <c r="D495" s="904" t="s">
        <v>8911</v>
      </c>
      <c r="E495" s="905">
        <v>4</v>
      </c>
      <c r="F495" s="906"/>
      <c r="G495" s="916">
        <v>3.9</v>
      </c>
      <c r="H495" s="182">
        <f>IF(G495="","",G495-G495*COMPASS!$U$11)</f>
        <v>3.9</v>
      </c>
    </row>
    <row r="496" spans="1:8">
      <c r="A496" s="902" t="s">
        <v>4539</v>
      </c>
      <c r="B496" s="903" t="s">
        <v>467</v>
      </c>
      <c r="C496" s="904"/>
      <c r="D496" s="904" t="s">
        <v>8912</v>
      </c>
      <c r="E496" s="905">
        <v>4</v>
      </c>
      <c r="F496" s="906"/>
      <c r="G496" s="916">
        <v>4.75</v>
      </c>
      <c r="H496" s="182">
        <f>IF(G496="","",G496-G496*COMPASS!$U$11)</f>
        <v>4.75</v>
      </c>
    </row>
    <row r="497" spans="1:8">
      <c r="A497" s="902" t="s">
        <v>4540</v>
      </c>
      <c r="B497" s="903" t="s">
        <v>467</v>
      </c>
      <c r="C497" s="904"/>
      <c r="D497" s="904" t="s">
        <v>8913</v>
      </c>
      <c r="E497" s="905">
        <v>4</v>
      </c>
      <c r="F497" s="906"/>
      <c r="G497" s="916">
        <v>1.73</v>
      </c>
      <c r="H497" s="182">
        <f>IF(G497="","",G497-G497*COMPASS!$U$11)</f>
        <v>1.73</v>
      </c>
    </row>
    <row r="498" spans="1:8">
      <c r="A498" s="902" t="s">
        <v>4541</v>
      </c>
      <c r="B498" s="903" t="s">
        <v>571</v>
      </c>
      <c r="C498" s="904"/>
      <c r="D498" s="904" t="s">
        <v>8914</v>
      </c>
      <c r="E498" s="907">
        <v>5</v>
      </c>
      <c r="F498" s="900"/>
      <c r="G498" s="901">
        <v>1.86</v>
      </c>
      <c r="H498" s="182">
        <f>IF(G498="","",G498-G498*COMPASS!$U$11)</f>
        <v>1.86</v>
      </c>
    </row>
    <row r="499" spans="1:8">
      <c r="A499" s="902" t="s">
        <v>4545</v>
      </c>
      <c r="B499" s="903" t="s">
        <v>4461</v>
      </c>
      <c r="C499" s="904"/>
      <c r="D499" s="904" t="s">
        <v>9678</v>
      </c>
      <c r="E499" s="905">
        <v>1</v>
      </c>
      <c r="F499" s="906"/>
      <c r="G499" s="916">
        <v>2.66</v>
      </c>
      <c r="H499" s="182">
        <f>IF(G499="","",G499-G499*COMPASS!$U$11)</f>
        <v>2.66</v>
      </c>
    </row>
    <row r="500" spans="1:8">
      <c r="A500" s="902" t="s">
        <v>4546</v>
      </c>
      <c r="B500" s="903" t="s">
        <v>571</v>
      </c>
      <c r="C500" s="904"/>
      <c r="D500" s="904" t="s">
        <v>4547</v>
      </c>
      <c r="E500" s="907">
        <v>1</v>
      </c>
      <c r="F500" s="900"/>
      <c r="G500" s="901">
        <v>1.19</v>
      </c>
      <c r="H500" s="182">
        <f>IF(G500="","",G500-G500*COMPASS!$U$11)</f>
        <v>1.19</v>
      </c>
    </row>
    <row r="501" spans="1:8">
      <c r="A501" s="902" t="s">
        <v>4542</v>
      </c>
      <c r="B501" s="903" t="s">
        <v>4461</v>
      </c>
      <c r="C501" s="904"/>
      <c r="D501" s="904" t="s">
        <v>8915</v>
      </c>
      <c r="E501" s="907">
        <v>4</v>
      </c>
      <c r="F501" s="906"/>
      <c r="G501" s="901">
        <v>1.56</v>
      </c>
      <c r="H501" s="182">
        <f>IF(G501="","",G501-G501*COMPASS!$U$11)</f>
        <v>1.56</v>
      </c>
    </row>
    <row r="502" spans="1:8">
      <c r="A502" s="902" t="s">
        <v>4543</v>
      </c>
      <c r="B502" s="903" t="s">
        <v>571</v>
      </c>
      <c r="C502" s="904"/>
      <c r="D502" s="904" t="s">
        <v>8916</v>
      </c>
      <c r="E502" s="905">
        <v>4</v>
      </c>
      <c r="F502" s="906"/>
      <c r="G502" s="916">
        <v>2.97</v>
      </c>
      <c r="H502" s="182">
        <f>IF(G502="","",G502-G502*COMPASS!$U$11)</f>
        <v>2.97</v>
      </c>
    </row>
    <row r="503" spans="1:8">
      <c r="A503" s="902" t="s">
        <v>4544</v>
      </c>
      <c r="B503" s="903" t="s">
        <v>467</v>
      </c>
      <c r="C503" s="904"/>
      <c r="D503" s="904" t="s">
        <v>12288</v>
      </c>
      <c r="E503" s="907">
        <v>4</v>
      </c>
      <c r="F503" s="823"/>
      <c r="G503" s="916">
        <v>3.89</v>
      </c>
      <c r="H503" s="182">
        <f>IF(G503="","",G503-G503*COMPASS!$U$11)</f>
        <v>3.89</v>
      </c>
    </row>
    <row r="504" spans="1:8">
      <c r="A504" s="902" t="s">
        <v>10125</v>
      </c>
      <c r="B504" s="903" t="s">
        <v>467</v>
      </c>
      <c r="C504" s="904"/>
      <c r="D504" s="904" t="s">
        <v>11650</v>
      </c>
      <c r="E504" s="907">
        <v>4</v>
      </c>
      <c r="F504" s="906"/>
      <c r="G504" s="916">
        <v>5.5</v>
      </c>
      <c r="H504" s="182">
        <f>IF(G504="","",G504-G504*COMPASS!$U$11)</f>
        <v>5.5</v>
      </c>
    </row>
    <row r="505" spans="1:8">
      <c r="A505" s="902" t="s">
        <v>10126</v>
      </c>
      <c r="B505" s="903" t="s">
        <v>467</v>
      </c>
      <c r="C505" s="904"/>
      <c r="D505" s="904" t="s">
        <v>11651</v>
      </c>
      <c r="E505" s="907">
        <v>4</v>
      </c>
      <c r="F505" s="906"/>
      <c r="G505" s="916">
        <v>6.78</v>
      </c>
      <c r="H505" s="182">
        <f>IF(G505="","",G505-G505*COMPASS!$U$11)</f>
        <v>6.78</v>
      </c>
    </row>
    <row r="506" spans="1:8">
      <c r="A506" s="902" t="s">
        <v>10127</v>
      </c>
      <c r="B506" s="903" t="s">
        <v>467</v>
      </c>
      <c r="C506" s="904"/>
      <c r="D506" s="904" t="s">
        <v>11652</v>
      </c>
      <c r="E506" s="907">
        <v>4</v>
      </c>
      <c r="F506" s="906"/>
      <c r="G506" s="916">
        <v>4.0999999999999996</v>
      </c>
      <c r="H506" s="182">
        <f>IF(G506="","",G506-G506*COMPASS!$U$11)</f>
        <v>4.0999999999999996</v>
      </c>
    </row>
    <row r="507" spans="1:8">
      <c r="A507" s="902" t="s">
        <v>10128</v>
      </c>
      <c r="B507" s="903" t="s">
        <v>467</v>
      </c>
      <c r="C507" s="904"/>
      <c r="D507" s="904" t="s">
        <v>11653</v>
      </c>
      <c r="E507" s="907">
        <v>4</v>
      </c>
      <c r="F507" s="906"/>
      <c r="G507" s="916">
        <v>5.89</v>
      </c>
      <c r="H507" s="182">
        <f>IF(G507="","",G507-G507*COMPASS!$U$11)</f>
        <v>5.89</v>
      </c>
    </row>
    <row r="508" spans="1:8">
      <c r="A508" s="902" t="s">
        <v>10129</v>
      </c>
      <c r="B508" s="903" t="s">
        <v>467</v>
      </c>
      <c r="C508" s="904"/>
      <c r="D508" s="904" t="s">
        <v>11654</v>
      </c>
      <c r="E508" s="907">
        <v>4</v>
      </c>
      <c r="F508" s="906"/>
      <c r="G508" s="916">
        <v>7.17</v>
      </c>
      <c r="H508" s="182">
        <f>IF(G508="","",G508-G508*COMPASS!$U$11)</f>
        <v>7.17</v>
      </c>
    </row>
    <row r="509" spans="1:8">
      <c r="A509" s="902" t="s">
        <v>10130</v>
      </c>
      <c r="B509" s="903" t="s">
        <v>216</v>
      </c>
      <c r="C509" s="904"/>
      <c r="D509" s="904" t="s">
        <v>10131</v>
      </c>
      <c r="E509" s="907">
        <v>4</v>
      </c>
      <c r="F509" s="906"/>
      <c r="G509" s="916">
        <v>4.0999999999999996</v>
      </c>
      <c r="H509" s="182">
        <f>IF(G509="","",G509-G509*COMPASS!$U$11)</f>
        <v>4.0999999999999996</v>
      </c>
    </row>
    <row r="510" spans="1:8">
      <c r="A510" s="925" t="s">
        <v>366</v>
      </c>
      <c r="B510" s="926"/>
      <c r="C510" s="927"/>
      <c r="D510" s="928"/>
      <c r="E510" s="929"/>
      <c r="F510" s="930"/>
      <c r="G510" s="931"/>
      <c r="H510" s="182" t="str">
        <f>IF(G510="","",G510-G510*COMPASS!$U$11)</f>
        <v/>
      </c>
    </row>
    <row r="511" spans="1:8">
      <c r="A511" s="902" t="s">
        <v>1296</v>
      </c>
      <c r="B511" s="903" t="s">
        <v>467</v>
      </c>
      <c r="C511" s="932"/>
      <c r="D511" s="904" t="s">
        <v>367</v>
      </c>
      <c r="E511" s="905">
        <v>1</v>
      </c>
      <c r="F511" s="906"/>
      <c r="G511" s="916">
        <v>47.96</v>
      </c>
      <c r="H511" s="182">
        <f>IF(G511="","",G511-G511*COMPASS!$U$11)</f>
        <v>47.96</v>
      </c>
    </row>
    <row r="512" spans="1:8">
      <c r="A512" s="902" t="s">
        <v>1297</v>
      </c>
      <c r="B512" s="903" t="s">
        <v>467</v>
      </c>
      <c r="C512" s="932"/>
      <c r="D512" s="904" t="s">
        <v>110</v>
      </c>
      <c r="E512" s="905">
        <v>1</v>
      </c>
      <c r="F512" s="906"/>
      <c r="G512" s="916">
        <v>43.46</v>
      </c>
      <c r="H512" s="182">
        <f>IF(G512="","",G512-G512*COMPASS!$U$11)</f>
        <v>43.46</v>
      </c>
    </row>
    <row r="513" spans="1:8">
      <c r="A513" s="902" t="s">
        <v>1298</v>
      </c>
      <c r="B513" s="903" t="s">
        <v>467</v>
      </c>
      <c r="C513" s="932"/>
      <c r="D513" s="904" t="s">
        <v>629</v>
      </c>
      <c r="E513" s="905">
        <v>1</v>
      </c>
      <c r="F513" s="906"/>
      <c r="G513" s="916">
        <v>48.51</v>
      </c>
      <c r="H513" s="182">
        <f>IF(G513="","",G513-G513*COMPASS!$U$11)</f>
        <v>48.51</v>
      </c>
    </row>
    <row r="514" spans="1:8">
      <c r="A514" s="902" t="s">
        <v>1299</v>
      </c>
      <c r="B514" s="903" t="s">
        <v>467</v>
      </c>
      <c r="C514" s="932"/>
      <c r="D514" s="904" t="s">
        <v>583</v>
      </c>
      <c r="E514" s="905">
        <v>1</v>
      </c>
      <c r="F514" s="906"/>
      <c r="G514" s="916">
        <v>95.72</v>
      </c>
      <c r="H514" s="182">
        <f>IF(G514="","",G514-G514*COMPASS!$U$11)</f>
        <v>95.72</v>
      </c>
    </row>
    <row r="515" spans="1:8">
      <c r="A515" s="902" t="s">
        <v>1300</v>
      </c>
      <c r="B515" s="903" t="s">
        <v>467</v>
      </c>
      <c r="C515" s="932"/>
      <c r="D515" s="904" t="s">
        <v>262</v>
      </c>
      <c r="E515" s="905">
        <v>1</v>
      </c>
      <c r="F515" s="906"/>
      <c r="G515" s="916">
        <v>104.03</v>
      </c>
      <c r="H515" s="182">
        <f>IF(G515="","",G515-G515*COMPASS!$U$11)</f>
        <v>104.03</v>
      </c>
    </row>
    <row r="516" spans="1:8">
      <c r="A516" s="925" t="s">
        <v>3293</v>
      </c>
      <c r="B516" s="926"/>
      <c r="C516" s="926"/>
      <c r="D516" s="928"/>
      <c r="E516" s="929"/>
      <c r="F516" s="930"/>
      <c r="G516" s="931"/>
      <c r="H516" s="182" t="str">
        <f>IF(G516="","",G516-G516*COMPASS!$U$11)</f>
        <v/>
      </c>
    </row>
    <row r="517" spans="1:8">
      <c r="A517" s="902" t="s">
        <v>3304</v>
      </c>
      <c r="B517" s="903" t="s">
        <v>467</v>
      </c>
      <c r="C517" s="932"/>
      <c r="D517" s="904" t="s">
        <v>10586</v>
      </c>
      <c r="E517" s="905">
        <v>1</v>
      </c>
      <c r="F517" s="906"/>
      <c r="G517" s="901">
        <v>315.89</v>
      </c>
      <c r="H517" s="182">
        <f>IF(G517="","",G517-G517*COMPASS!$U$11)</f>
        <v>315.89</v>
      </c>
    </row>
    <row r="518" spans="1:8">
      <c r="A518" s="902" t="s">
        <v>3305</v>
      </c>
      <c r="B518" s="903" t="s">
        <v>467</v>
      </c>
      <c r="C518" s="932"/>
      <c r="D518" s="904" t="s">
        <v>10587</v>
      </c>
      <c r="E518" s="905">
        <v>1</v>
      </c>
      <c r="F518" s="906"/>
      <c r="G518" s="901">
        <v>379.21</v>
      </c>
      <c r="H518" s="182">
        <f>IF(G518="","",G518-G518*COMPASS!$U$11)</f>
        <v>379.21</v>
      </c>
    </row>
    <row r="519" spans="1:8">
      <c r="A519" s="902" t="s">
        <v>3306</v>
      </c>
      <c r="B519" s="903" t="s">
        <v>467</v>
      </c>
      <c r="C519" s="932"/>
      <c r="D519" s="904" t="s">
        <v>9925</v>
      </c>
      <c r="E519" s="905">
        <v>1</v>
      </c>
      <c r="F519" s="906"/>
      <c r="G519" s="901">
        <v>121.88</v>
      </c>
      <c r="H519" s="182">
        <f>IF(G519="","",G519-G519*COMPASS!$U$11)</f>
        <v>121.88</v>
      </c>
    </row>
    <row r="520" spans="1:8">
      <c r="A520" s="902" t="s">
        <v>3307</v>
      </c>
      <c r="B520" s="903" t="s">
        <v>467</v>
      </c>
      <c r="C520" s="932"/>
      <c r="D520" s="904" t="s">
        <v>9926</v>
      </c>
      <c r="E520" s="905">
        <v>1</v>
      </c>
      <c r="F520" s="906"/>
      <c r="G520" s="901">
        <v>156.5</v>
      </c>
      <c r="H520" s="182">
        <f>IF(G520="","",G520-G520*COMPASS!$U$11)</f>
        <v>156.5</v>
      </c>
    </row>
    <row r="521" spans="1:8">
      <c r="A521" s="902" t="s">
        <v>3308</v>
      </c>
      <c r="B521" s="903" t="s">
        <v>216</v>
      </c>
      <c r="C521" s="932"/>
      <c r="D521" s="904" t="s">
        <v>9927</v>
      </c>
      <c r="E521" s="905">
        <v>1</v>
      </c>
      <c r="F521" s="906"/>
      <c r="G521" s="901">
        <v>674.2</v>
      </c>
      <c r="H521" s="182">
        <f>IF(G521="","",G521-G521*COMPASS!$U$11)</f>
        <v>674.2</v>
      </c>
    </row>
    <row r="522" spans="1:8">
      <c r="A522" s="1202" t="s">
        <v>3318</v>
      </c>
      <c r="B522" s="926"/>
      <c r="C522" s="926"/>
      <c r="D522" s="928"/>
      <c r="E522" s="929"/>
      <c r="F522" s="930"/>
      <c r="G522" s="931"/>
      <c r="H522" s="182" t="str">
        <f>IF(G522="","",G522-G522*COMPASS!$U$11)</f>
        <v/>
      </c>
    </row>
    <row r="523" spans="1:8">
      <c r="A523" s="902" t="s">
        <v>3319</v>
      </c>
      <c r="B523" s="903" t="s">
        <v>467</v>
      </c>
      <c r="C523" s="932"/>
      <c r="D523" s="904" t="s">
        <v>9397</v>
      </c>
      <c r="E523" s="905">
        <v>1</v>
      </c>
      <c r="F523" s="906"/>
      <c r="G523" s="901">
        <v>35.17</v>
      </c>
      <c r="H523" s="182">
        <f>IF(G523="","",G523-G523*COMPASS!$U$11)</f>
        <v>35.17</v>
      </c>
    </row>
    <row r="524" spans="1:8">
      <c r="A524" s="902" t="s">
        <v>3320</v>
      </c>
      <c r="B524" s="903" t="s">
        <v>467</v>
      </c>
      <c r="C524" s="932"/>
      <c r="D524" s="904" t="s">
        <v>9398</v>
      </c>
      <c r="E524" s="905">
        <v>1</v>
      </c>
      <c r="F524" s="906"/>
      <c r="G524" s="901">
        <v>40.229999999999997</v>
      </c>
      <c r="H524" s="182">
        <f>IF(G524="","",G524-G524*COMPASS!$U$11)</f>
        <v>40.229999999999997</v>
      </c>
    </row>
    <row r="525" spans="1:8">
      <c r="A525" s="902" t="s">
        <v>3321</v>
      </c>
      <c r="B525" s="903" t="s">
        <v>467</v>
      </c>
      <c r="C525" s="932"/>
      <c r="D525" s="904" t="s">
        <v>9399</v>
      </c>
      <c r="E525" s="905">
        <v>1</v>
      </c>
      <c r="F525" s="906"/>
      <c r="G525" s="901">
        <v>96.69</v>
      </c>
      <c r="H525" s="182">
        <f>IF(G525="","",G525-G525*COMPASS!$U$11)</f>
        <v>96.69</v>
      </c>
    </row>
    <row r="526" spans="1:8">
      <c r="A526" s="902" t="s">
        <v>4326</v>
      </c>
      <c r="B526" s="903" t="s">
        <v>467</v>
      </c>
      <c r="C526" s="932"/>
      <c r="D526" s="904" t="s">
        <v>9400</v>
      </c>
      <c r="E526" s="905">
        <v>1</v>
      </c>
      <c r="F526" s="906"/>
      <c r="G526" s="901">
        <v>31.16</v>
      </c>
      <c r="H526" s="182">
        <f>IF(G526="","",G526-G526*COMPASS!$U$11)</f>
        <v>31.16</v>
      </c>
    </row>
    <row r="527" spans="1:8">
      <c r="A527" s="933" t="s">
        <v>263</v>
      </c>
      <c r="B527" s="934"/>
      <c r="C527" s="935"/>
      <c r="D527" s="936"/>
      <c r="E527" s="937"/>
      <c r="F527" s="938"/>
      <c r="G527" s="939"/>
      <c r="H527" s="182" t="str">
        <f>IF(G527="","",G527-G527*COMPASS!$U$11)</f>
        <v/>
      </c>
    </row>
    <row r="528" spans="1:8">
      <c r="A528" s="902" t="s">
        <v>1301</v>
      </c>
      <c r="B528" s="903" t="s">
        <v>467</v>
      </c>
      <c r="C528" s="904"/>
      <c r="D528" s="904" t="s">
        <v>12289</v>
      </c>
      <c r="E528" s="907">
        <v>5</v>
      </c>
      <c r="F528" s="906"/>
      <c r="G528" s="901">
        <v>1.23</v>
      </c>
      <c r="H528" s="182">
        <f>IF(G528="","",G528-G528*COMPASS!$U$11)</f>
        <v>1.23</v>
      </c>
    </row>
    <row r="529" spans="1:8">
      <c r="A529" s="902" t="s">
        <v>1302</v>
      </c>
      <c r="B529" s="903" t="s">
        <v>467</v>
      </c>
      <c r="C529" s="904"/>
      <c r="D529" s="904" t="s">
        <v>12290</v>
      </c>
      <c r="E529" s="907">
        <v>5</v>
      </c>
      <c r="F529" s="906"/>
      <c r="G529" s="901">
        <v>1.23</v>
      </c>
      <c r="H529" s="182">
        <f>IF(G529="","",G529-G529*COMPASS!$U$11)</f>
        <v>1.23</v>
      </c>
    </row>
    <row r="530" spans="1:8">
      <c r="A530" s="933" t="s">
        <v>10068</v>
      </c>
      <c r="B530" s="934"/>
      <c r="C530" s="935"/>
      <c r="D530" s="936"/>
      <c r="E530" s="937"/>
      <c r="F530" s="938"/>
      <c r="G530" s="939"/>
      <c r="H530" s="182" t="str">
        <f>IF(G530="","",G530-G530*COMPASS!$U$11)</f>
        <v/>
      </c>
    </row>
    <row r="531" spans="1:8">
      <c r="A531" s="902" t="s">
        <v>1303</v>
      </c>
      <c r="B531" s="903" t="s">
        <v>467</v>
      </c>
      <c r="C531" s="904"/>
      <c r="D531" s="904" t="s">
        <v>8870</v>
      </c>
      <c r="E531" s="907">
        <v>10</v>
      </c>
      <c r="F531" s="906"/>
      <c r="G531" s="901">
        <v>0.77</v>
      </c>
      <c r="H531" s="182">
        <f>IF(G531="","",G531-G531*COMPASS!$U$11)</f>
        <v>0.77</v>
      </c>
    </row>
    <row r="532" spans="1:8">
      <c r="A532" s="902" t="s">
        <v>1304</v>
      </c>
      <c r="B532" s="903" t="s">
        <v>467</v>
      </c>
      <c r="C532" s="904"/>
      <c r="D532" s="904" t="s">
        <v>8871</v>
      </c>
      <c r="E532" s="907">
        <v>10</v>
      </c>
      <c r="F532" s="906"/>
      <c r="G532" s="901">
        <v>0.77</v>
      </c>
      <c r="H532" s="182">
        <f>IF(G532="","",G532-G532*COMPASS!$U$11)</f>
        <v>0.77</v>
      </c>
    </row>
    <row r="533" spans="1:8">
      <c r="A533" s="902" t="s">
        <v>1305</v>
      </c>
      <c r="B533" s="903" t="s">
        <v>467</v>
      </c>
      <c r="C533" s="904"/>
      <c r="D533" s="904" t="s">
        <v>8872</v>
      </c>
      <c r="E533" s="907">
        <v>10</v>
      </c>
      <c r="F533" s="906"/>
      <c r="G533" s="901">
        <v>0.77</v>
      </c>
      <c r="H533" s="182">
        <f>IF(G533="","",G533-G533*COMPASS!$U$11)</f>
        <v>0.77</v>
      </c>
    </row>
    <row r="534" spans="1:8">
      <c r="A534" s="902" t="s">
        <v>1306</v>
      </c>
      <c r="B534" s="903" t="s">
        <v>467</v>
      </c>
      <c r="C534" s="904"/>
      <c r="D534" s="904" t="s">
        <v>8873</v>
      </c>
      <c r="E534" s="907">
        <v>10</v>
      </c>
      <c r="F534" s="906"/>
      <c r="G534" s="901">
        <v>0.77</v>
      </c>
      <c r="H534" s="182">
        <f>IF(G534="","",G534-G534*COMPASS!$U$11)</f>
        <v>0.77</v>
      </c>
    </row>
    <row r="535" spans="1:8">
      <c r="A535" s="902" t="s">
        <v>1307</v>
      </c>
      <c r="B535" s="903" t="s">
        <v>467</v>
      </c>
      <c r="C535" s="904"/>
      <c r="D535" s="904" t="s">
        <v>9832</v>
      </c>
      <c r="E535" s="907">
        <v>20</v>
      </c>
      <c r="F535" s="906"/>
      <c r="G535" s="901">
        <v>0.33</v>
      </c>
      <c r="H535" s="182">
        <f>IF(G535="","",G535-G535*COMPASS!$U$11)</f>
        <v>0.33</v>
      </c>
    </row>
    <row r="536" spans="1:8">
      <c r="A536" s="902" t="s">
        <v>1308</v>
      </c>
      <c r="B536" s="903" t="s">
        <v>467</v>
      </c>
      <c r="C536" s="904"/>
      <c r="D536" s="904" t="s">
        <v>8874</v>
      </c>
      <c r="E536" s="907">
        <v>10</v>
      </c>
      <c r="F536" s="823"/>
      <c r="G536" s="901">
        <v>0.77</v>
      </c>
      <c r="H536" s="182">
        <f>IF(G536="","",G536-G536*COMPASS!$U$11)</f>
        <v>0.77</v>
      </c>
    </row>
    <row r="537" spans="1:8">
      <c r="A537" s="902" t="s">
        <v>1309</v>
      </c>
      <c r="B537" s="903" t="s">
        <v>467</v>
      </c>
      <c r="C537" s="904"/>
      <c r="D537" s="904" t="s">
        <v>8875</v>
      </c>
      <c r="E537" s="907">
        <v>10</v>
      </c>
      <c r="F537" s="900"/>
      <c r="G537" s="901">
        <v>0.77</v>
      </c>
      <c r="H537" s="182">
        <f>IF(G537="","",G537-G537*COMPASS!$U$11)</f>
        <v>0.77</v>
      </c>
    </row>
    <row r="538" spans="1:8">
      <c r="A538" s="902" t="s">
        <v>1310</v>
      </c>
      <c r="B538" s="903" t="s">
        <v>467</v>
      </c>
      <c r="C538" s="904"/>
      <c r="D538" s="904" t="s">
        <v>8876</v>
      </c>
      <c r="E538" s="907">
        <v>10</v>
      </c>
      <c r="F538" s="900"/>
      <c r="G538" s="901">
        <v>0.77</v>
      </c>
      <c r="H538" s="182">
        <f>IF(G538="","",G538-G538*COMPASS!$U$11)</f>
        <v>0.77</v>
      </c>
    </row>
    <row r="539" spans="1:8">
      <c r="A539" s="902" t="s">
        <v>1311</v>
      </c>
      <c r="B539" s="903" t="s">
        <v>467</v>
      </c>
      <c r="C539" s="904"/>
      <c r="D539" s="904" t="s">
        <v>9833</v>
      </c>
      <c r="E539" s="907">
        <v>20</v>
      </c>
      <c r="F539" s="900"/>
      <c r="G539" s="901">
        <v>0.33</v>
      </c>
      <c r="H539" s="182">
        <f>IF(G539="","",G539-G539*COMPASS!$U$11)</f>
        <v>0.33</v>
      </c>
    </row>
    <row r="540" spans="1:8">
      <c r="A540" s="933" t="s">
        <v>374</v>
      </c>
      <c r="B540" s="934"/>
      <c r="C540" s="935"/>
      <c r="D540" s="936"/>
      <c r="E540" s="937"/>
      <c r="F540" s="938"/>
      <c r="G540" s="939"/>
      <c r="H540" s="182" t="str">
        <f>IF(G540="","",G540-G540*COMPASS!$U$11)</f>
        <v/>
      </c>
    </row>
    <row r="541" spans="1:8">
      <c r="A541" s="902" t="s">
        <v>1312</v>
      </c>
      <c r="B541" s="903" t="s">
        <v>467</v>
      </c>
      <c r="C541" s="904"/>
      <c r="D541" s="904" t="s">
        <v>8877</v>
      </c>
      <c r="E541" s="907">
        <v>20</v>
      </c>
      <c r="F541" s="903"/>
      <c r="G541" s="901">
        <v>1.02</v>
      </c>
      <c r="H541" s="182">
        <f>IF(G541="","",G541-G541*COMPASS!$U$11)</f>
        <v>1.02</v>
      </c>
    </row>
    <row r="542" spans="1:8">
      <c r="A542" s="902" t="s">
        <v>3323</v>
      </c>
      <c r="B542" s="903" t="s">
        <v>467</v>
      </c>
      <c r="C542" s="904"/>
      <c r="D542" s="904" t="s">
        <v>8878</v>
      </c>
      <c r="E542" s="907">
        <v>20</v>
      </c>
      <c r="F542" s="903"/>
      <c r="G542" s="901">
        <v>0.93</v>
      </c>
      <c r="H542" s="182">
        <f>IF(G542="","",G542-G542*COMPASS!$U$11)</f>
        <v>0.93</v>
      </c>
    </row>
    <row r="543" spans="1:8">
      <c r="A543" s="902" t="s">
        <v>1313</v>
      </c>
      <c r="B543" s="903" t="s">
        <v>467</v>
      </c>
      <c r="C543" s="904"/>
      <c r="D543" s="904" t="s">
        <v>8879</v>
      </c>
      <c r="E543" s="907">
        <v>20</v>
      </c>
      <c r="F543" s="903"/>
      <c r="G543" s="901">
        <v>0.93</v>
      </c>
      <c r="H543" s="182">
        <f>IF(G543="","",G543-G543*COMPASS!$U$11)</f>
        <v>0.93</v>
      </c>
    </row>
    <row r="544" spans="1:8">
      <c r="A544" s="902" t="s">
        <v>1314</v>
      </c>
      <c r="B544" s="903" t="s">
        <v>467</v>
      </c>
      <c r="C544" s="904"/>
      <c r="D544" s="904" t="s">
        <v>8880</v>
      </c>
      <c r="E544" s="907">
        <v>20</v>
      </c>
      <c r="F544" s="903"/>
      <c r="G544" s="901">
        <v>1.07</v>
      </c>
      <c r="H544" s="182">
        <f>IF(G544="","",G544-G544*COMPASS!$U$11)</f>
        <v>1.07</v>
      </c>
    </row>
    <row r="545" spans="1:8">
      <c r="A545" s="902" t="s">
        <v>8754</v>
      </c>
      <c r="B545" s="903" t="s">
        <v>216</v>
      </c>
      <c r="C545" s="904"/>
      <c r="D545" s="904" t="s">
        <v>8881</v>
      </c>
      <c r="E545" s="907">
        <v>20</v>
      </c>
      <c r="F545" s="903"/>
      <c r="G545" s="901">
        <v>0.93</v>
      </c>
      <c r="H545" s="182">
        <f>IF(G545="","",G545-G545*COMPASS!$U$11)</f>
        <v>0.93</v>
      </c>
    </row>
    <row r="546" spans="1:8">
      <c r="A546" s="902" t="s">
        <v>1315</v>
      </c>
      <c r="B546" s="903" t="s">
        <v>467</v>
      </c>
      <c r="C546" s="904"/>
      <c r="D546" s="904" t="s">
        <v>8882</v>
      </c>
      <c r="E546" s="907">
        <v>20</v>
      </c>
      <c r="F546" s="903"/>
      <c r="G546" s="901">
        <v>1.02</v>
      </c>
      <c r="H546" s="182">
        <f>IF(G546="","",G546-G546*COMPASS!$U$11)</f>
        <v>1.02</v>
      </c>
    </row>
    <row r="547" spans="1:8">
      <c r="A547" s="902" t="s">
        <v>1316</v>
      </c>
      <c r="B547" s="903" t="s">
        <v>467</v>
      </c>
      <c r="C547" s="904"/>
      <c r="D547" s="904" t="s">
        <v>8883</v>
      </c>
      <c r="E547" s="907">
        <v>20</v>
      </c>
      <c r="F547" s="903"/>
      <c r="G547" s="901">
        <v>1.02</v>
      </c>
      <c r="H547" s="182">
        <f>IF(G547="","",G547-G547*COMPASS!$U$11)</f>
        <v>1.02</v>
      </c>
    </row>
    <row r="548" spans="1:8">
      <c r="A548" s="902" t="s">
        <v>1233</v>
      </c>
      <c r="B548" s="903" t="s">
        <v>467</v>
      </c>
      <c r="C548" s="904"/>
      <c r="D548" s="904" t="s">
        <v>8884</v>
      </c>
      <c r="E548" s="907">
        <v>20</v>
      </c>
      <c r="F548" s="903"/>
      <c r="G548" s="901">
        <v>1.02</v>
      </c>
      <c r="H548" s="182">
        <f>IF(G548="","",G548-G548*COMPASS!$U$11)</f>
        <v>1.02</v>
      </c>
    </row>
    <row r="549" spans="1:8">
      <c r="A549" s="902" t="s">
        <v>1312</v>
      </c>
      <c r="B549" s="903" t="s">
        <v>467</v>
      </c>
      <c r="C549" s="904"/>
      <c r="D549" s="904" t="s">
        <v>8885</v>
      </c>
      <c r="E549" s="907">
        <v>20</v>
      </c>
      <c r="F549" s="903"/>
      <c r="G549" s="901">
        <v>1.02</v>
      </c>
      <c r="H549" s="182">
        <f>IF(G549="","",G549-G549*COMPASS!$U$11)</f>
        <v>1.02</v>
      </c>
    </row>
    <row r="550" spans="1:8">
      <c r="A550" s="902" t="s">
        <v>1234</v>
      </c>
      <c r="B550" s="903" t="s">
        <v>467</v>
      </c>
      <c r="C550" s="904"/>
      <c r="D550" s="904" t="s">
        <v>8886</v>
      </c>
      <c r="E550" s="907">
        <v>20</v>
      </c>
      <c r="F550" s="903"/>
      <c r="G550" s="901">
        <v>1.02</v>
      </c>
      <c r="H550" s="182">
        <f>IF(G550="","",G550-G550*COMPASS!$U$11)</f>
        <v>1.02</v>
      </c>
    </row>
    <row r="551" spans="1:8">
      <c r="A551" s="902" t="s">
        <v>8755</v>
      </c>
      <c r="B551" s="903" t="s">
        <v>467</v>
      </c>
      <c r="C551" s="904"/>
      <c r="D551" s="904" t="s">
        <v>10964</v>
      </c>
      <c r="E551" s="907">
        <v>20</v>
      </c>
      <c r="F551" s="903"/>
      <c r="G551" s="901">
        <v>1.05</v>
      </c>
      <c r="H551" s="182">
        <f>IF(G551="","",G551-G551*COMPASS!$U$11)</f>
        <v>1.05</v>
      </c>
    </row>
    <row r="552" spans="1:8">
      <c r="A552" s="902" t="s">
        <v>8756</v>
      </c>
      <c r="B552" s="903" t="s">
        <v>216</v>
      </c>
      <c r="C552" s="904"/>
      <c r="D552" s="904" t="s">
        <v>8887</v>
      </c>
      <c r="E552" s="907">
        <v>20</v>
      </c>
      <c r="F552" s="903"/>
      <c r="G552" s="901">
        <v>1.05</v>
      </c>
      <c r="H552" s="182">
        <f>IF(G552="","",G552-G552*COMPASS!$U$11)</f>
        <v>1.05</v>
      </c>
    </row>
    <row r="553" spans="1:8">
      <c r="A553" s="902" t="s">
        <v>8757</v>
      </c>
      <c r="B553" s="903" t="s">
        <v>216</v>
      </c>
      <c r="C553" s="904"/>
      <c r="D553" s="904" t="s">
        <v>8888</v>
      </c>
      <c r="E553" s="907">
        <v>20</v>
      </c>
      <c r="F553" s="903"/>
      <c r="G553" s="940">
        <v>1.39</v>
      </c>
      <c r="H553" s="182">
        <f>IF(G553="","",G553-G553*COMPASS!$U$11)</f>
        <v>1.39</v>
      </c>
    </row>
    <row r="554" spans="1:8">
      <c r="A554" s="902" t="s">
        <v>870</v>
      </c>
      <c r="B554" s="903" t="s">
        <v>467</v>
      </c>
      <c r="C554" s="904"/>
      <c r="D554" s="904" t="s">
        <v>12291</v>
      </c>
      <c r="E554" s="907">
        <v>20</v>
      </c>
      <c r="F554" s="903"/>
      <c r="G554" s="901">
        <v>1.39</v>
      </c>
      <c r="H554" s="182">
        <f>IF(G554="","",G554-G554*COMPASS!$U$11)</f>
        <v>1.39</v>
      </c>
    </row>
    <row r="555" spans="1:8">
      <c r="A555" s="902" t="s">
        <v>871</v>
      </c>
      <c r="B555" s="903" t="s">
        <v>467</v>
      </c>
      <c r="C555" s="904"/>
      <c r="D555" s="904" t="s">
        <v>12292</v>
      </c>
      <c r="E555" s="907">
        <v>20</v>
      </c>
      <c r="F555" s="903"/>
      <c r="G555" s="901">
        <v>1</v>
      </c>
      <c r="H555" s="182">
        <f>IF(G555="","",G555-G555*COMPASS!$U$11)</f>
        <v>1</v>
      </c>
    </row>
    <row r="556" spans="1:8">
      <c r="A556" s="902" t="s">
        <v>3479</v>
      </c>
      <c r="B556" s="903" t="s">
        <v>467</v>
      </c>
      <c r="C556" s="904"/>
      <c r="D556" s="904" t="s">
        <v>12293</v>
      </c>
      <c r="E556" s="907">
        <v>20</v>
      </c>
      <c r="F556" s="903"/>
      <c r="G556" s="901">
        <v>1</v>
      </c>
      <c r="H556" s="182">
        <f>IF(G556="","",G556-G556*COMPASS!$U$11)</f>
        <v>1</v>
      </c>
    </row>
    <row r="557" spans="1:8">
      <c r="A557" s="902" t="s">
        <v>872</v>
      </c>
      <c r="B557" s="903" t="s">
        <v>467</v>
      </c>
      <c r="C557" s="904"/>
      <c r="D557" s="904" t="s">
        <v>12294</v>
      </c>
      <c r="E557" s="907">
        <v>20</v>
      </c>
      <c r="F557" s="903"/>
      <c r="G557" s="901">
        <v>1.06</v>
      </c>
      <c r="H557" s="182">
        <f>IF(G557="","",G557-G557*COMPASS!$U$11)</f>
        <v>1.06</v>
      </c>
    </row>
    <row r="558" spans="1:8">
      <c r="A558" s="902" t="s">
        <v>873</v>
      </c>
      <c r="B558" s="903" t="s">
        <v>467</v>
      </c>
      <c r="C558" s="904"/>
      <c r="D558" s="904" t="s">
        <v>12295</v>
      </c>
      <c r="E558" s="907">
        <v>20</v>
      </c>
      <c r="F558" s="903"/>
      <c r="G558" s="901">
        <v>1.39</v>
      </c>
      <c r="H558" s="182">
        <f>IF(G558="","",G558-G558*COMPASS!$U$11)</f>
        <v>1.39</v>
      </c>
    </row>
    <row r="559" spans="1:8">
      <c r="A559" s="902" t="s">
        <v>874</v>
      </c>
      <c r="B559" s="903" t="s">
        <v>467</v>
      </c>
      <c r="C559" s="904"/>
      <c r="D559" s="904" t="s">
        <v>12296</v>
      </c>
      <c r="E559" s="907">
        <v>20</v>
      </c>
      <c r="F559" s="903"/>
      <c r="G559" s="901">
        <v>0.95</v>
      </c>
      <c r="H559" s="182">
        <f>IF(G559="","",G559-G559*COMPASS!$U$11)</f>
        <v>0.95</v>
      </c>
    </row>
    <row r="560" spans="1:8">
      <c r="A560" s="902" t="s">
        <v>875</v>
      </c>
      <c r="B560" s="903" t="s">
        <v>467</v>
      </c>
      <c r="C560" s="904"/>
      <c r="D560" s="904" t="s">
        <v>12297</v>
      </c>
      <c r="E560" s="907">
        <v>20</v>
      </c>
      <c r="F560" s="903"/>
      <c r="G560" s="901">
        <v>1</v>
      </c>
      <c r="H560" s="182">
        <f>IF(G560="","",G560-G560*COMPASS!$U$11)</f>
        <v>1</v>
      </c>
    </row>
    <row r="561" spans="1:8">
      <c r="A561" s="902" t="s">
        <v>876</v>
      </c>
      <c r="B561" s="903" t="s">
        <v>467</v>
      </c>
      <c r="C561" s="904"/>
      <c r="D561" s="904" t="s">
        <v>12298</v>
      </c>
      <c r="E561" s="907">
        <v>20</v>
      </c>
      <c r="F561" s="903"/>
      <c r="G561" s="901">
        <v>1</v>
      </c>
      <c r="H561" s="182">
        <f>IF(G561="","",G561-G561*COMPASS!$U$11)</f>
        <v>1</v>
      </c>
    </row>
    <row r="562" spans="1:8">
      <c r="A562" s="902" t="s">
        <v>8758</v>
      </c>
      <c r="B562" s="903" t="s">
        <v>467</v>
      </c>
      <c r="C562" s="904"/>
      <c r="D562" s="904" t="s">
        <v>12299</v>
      </c>
      <c r="E562" s="907">
        <v>20</v>
      </c>
      <c r="F562" s="903"/>
      <c r="G562" s="901">
        <v>0.93</v>
      </c>
      <c r="H562" s="182">
        <f>IF(G562="","",G562-G562*COMPASS!$U$11)</f>
        <v>0.93</v>
      </c>
    </row>
    <row r="563" spans="1:8">
      <c r="A563" s="902" t="s">
        <v>8759</v>
      </c>
      <c r="B563" s="903" t="s">
        <v>467</v>
      </c>
      <c r="C563" s="904"/>
      <c r="D563" s="904" t="s">
        <v>12300</v>
      </c>
      <c r="E563" s="907">
        <v>20</v>
      </c>
      <c r="F563" s="903"/>
      <c r="G563" s="901">
        <v>0.93</v>
      </c>
      <c r="H563" s="182">
        <f>IF(G563="","",G563-G563*COMPASS!$U$11)</f>
        <v>0.93</v>
      </c>
    </row>
    <row r="564" spans="1:8">
      <c r="A564" s="902" t="s">
        <v>11924</v>
      </c>
      <c r="B564" s="903" t="s">
        <v>467</v>
      </c>
      <c r="C564" s="904"/>
      <c r="D564" s="904" t="s">
        <v>12301</v>
      </c>
      <c r="E564" s="907">
        <v>20</v>
      </c>
      <c r="F564" s="903"/>
      <c r="G564" s="901">
        <v>1</v>
      </c>
      <c r="H564" s="182">
        <f>IF(G564="","",G564-G564*COMPASS!$U$11)</f>
        <v>1</v>
      </c>
    </row>
    <row r="565" spans="1:8">
      <c r="A565" s="902" t="s">
        <v>877</v>
      </c>
      <c r="B565" s="903" t="s">
        <v>467</v>
      </c>
      <c r="C565" s="904"/>
      <c r="D565" s="904" t="s">
        <v>12302</v>
      </c>
      <c r="E565" s="907">
        <v>20</v>
      </c>
      <c r="F565" s="903"/>
      <c r="G565" s="901">
        <v>1</v>
      </c>
      <c r="H565" s="182">
        <f>IF(G565="","",G565-G565*COMPASS!$U$11)</f>
        <v>1</v>
      </c>
    </row>
    <row r="566" spans="1:8">
      <c r="A566" s="902" t="s">
        <v>878</v>
      </c>
      <c r="B566" s="903" t="s">
        <v>467</v>
      </c>
      <c r="C566" s="904"/>
      <c r="D566" s="904" t="s">
        <v>12303</v>
      </c>
      <c r="E566" s="907">
        <v>20</v>
      </c>
      <c r="F566" s="903"/>
      <c r="G566" s="901">
        <v>1</v>
      </c>
      <c r="H566" s="182">
        <f>IF(G566="","",G566-G566*COMPASS!$U$11)</f>
        <v>1</v>
      </c>
    </row>
    <row r="567" spans="1:8">
      <c r="A567" s="902" t="s">
        <v>879</v>
      </c>
      <c r="B567" s="903" t="s">
        <v>467</v>
      </c>
      <c r="C567" s="904"/>
      <c r="D567" s="904" t="s">
        <v>12304</v>
      </c>
      <c r="E567" s="907">
        <v>20</v>
      </c>
      <c r="F567" s="903"/>
      <c r="G567" s="901">
        <v>1</v>
      </c>
      <c r="H567" s="182">
        <f>IF(G567="","",G567-G567*COMPASS!$U$11)</f>
        <v>1</v>
      </c>
    </row>
    <row r="568" spans="1:8">
      <c r="A568" s="902" t="s">
        <v>12305</v>
      </c>
      <c r="B568" s="903" t="s">
        <v>467</v>
      </c>
      <c r="C568" s="904"/>
      <c r="D568" s="904" t="s">
        <v>12306</v>
      </c>
      <c r="E568" s="907">
        <v>20</v>
      </c>
      <c r="F568" s="903"/>
      <c r="G568" s="901">
        <v>1.23</v>
      </c>
      <c r="H568" s="182">
        <f>IF(G568="","",G568-G568*COMPASS!$U$11)</f>
        <v>1.23</v>
      </c>
    </row>
    <row r="569" spans="1:8">
      <c r="A569" s="902" t="s">
        <v>12307</v>
      </c>
      <c r="B569" s="903" t="s">
        <v>467</v>
      </c>
      <c r="C569" s="904"/>
      <c r="D569" s="904" t="s">
        <v>12308</v>
      </c>
      <c r="E569" s="907">
        <v>20</v>
      </c>
      <c r="F569" s="903"/>
      <c r="G569" s="901">
        <v>1.23</v>
      </c>
      <c r="H569" s="182">
        <f>IF(G569="","",G569-G569*COMPASS!$U$11)</f>
        <v>1.23</v>
      </c>
    </row>
    <row r="570" spans="1:8">
      <c r="A570" s="902" t="s">
        <v>880</v>
      </c>
      <c r="B570" s="903" t="s">
        <v>467</v>
      </c>
      <c r="C570" s="904"/>
      <c r="D570" s="904" t="s">
        <v>8889</v>
      </c>
      <c r="E570" s="907">
        <v>20</v>
      </c>
      <c r="F570" s="903"/>
      <c r="G570" s="901">
        <v>1</v>
      </c>
      <c r="H570" s="182">
        <f>IF(G570="","",G570-G570*COMPASS!$U$11)</f>
        <v>1</v>
      </c>
    </row>
    <row r="571" spans="1:8">
      <c r="A571" s="902" t="s">
        <v>881</v>
      </c>
      <c r="B571" s="903" t="s">
        <v>467</v>
      </c>
      <c r="C571" s="904"/>
      <c r="D571" s="904" t="s">
        <v>8890</v>
      </c>
      <c r="E571" s="907">
        <v>20</v>
      </c>
      <c r="F571" s="903"/>
      <c r="G571" s="901">
        <v>1</v>
      </c>
      <c r="H571" s="182">
        <f>IF(G571="","",G571-G571*COMPASS!$U$11)</f>
        <v>1</v>
      </c>
    </row>
    <row r="572" spans="1:8">
      <c r="A572" s="902" t="s">
        <v>8760</v>
      </c>
      <c r="B572" s="903" t="s">
        <v>216</v>
      </c>
      <c r="C572" s="904"/>
      <c r="D572" s="904" t="s">
        <v>8891</v>
      </c>
      <c r="E572" s="907">
        <v>20</v>
      </c>
      <c r="F572" s="903"/>
      <c r="G572" s="901">
        <v>1.26</v>
      </c>
      <c r="H572" s="182">
        <f>IF(G572="","",G572-G572*COMPASS!$U$11)</f>
        <v>1.26</v>
      </c>
    </row>
    <row r="573" spans="1:8">
      <c r="A573" s="902" t="s">
        <v>882</v>
      </c>
      <c r="B573" s="903" t="s">
        <v>467</v>
      </c>
      <c r="C573" s="904"/>
      <c r="D573" s="904" t="s">
        <v>8892</v>
      </c>
      <c r="E573" s="907">
        <v>20</v>
      </c>
      <c r="F573" s="903"/>
      <c r="G573" s="901">
        <v>1.39</v>
      </c>
      <c r="H573" s="182">
        <f>IF(G573="","",G573-G573*COMPASS!$U$11)</f>
        <v>1.39</v>
      </c>
    </row>
    <row r="574" spans="1:8">
      <c r="A574" s="902" t="s">
        <v>883</v>
      </c>
      <c r="B574" s="903" t="s">
        <v>467</v>
      </c>
      <c r="C574" s="904"/>
      <c r="D574" s="904" t="s">
        <v>8893</v>
      </c>
      <c r="E574" s="907">
        <v>20</v>
      </c>
      <c r="F574" s="903"/>
      <c r="G574" s="901">
        <v>1</v>
      </c>
      <c r="H574" s="182">
        <f>IF(G574="","",G574-G574*COMPASS!$U$11)</f>
        <v>1</v>
      </c>
    </row>
    <row r="575" spans="1:8">
      <c r="A575" s="902" t="s">
        <v>884</v>
      </c>
      <c r="B575" s="903" t="s">
        <v>467</v>
      </c>
      <c r="C575" s="904"/>
      <c r="D575" s="904" t="s">
        <v>8894</v>
      </c>
      <c r="E575" s="907">
        <v>20</v>
      </c>
      <c r="F575" s="903"/>
      <c r="G575" s="901">
        <v>1</v>
      </c>
      <c r="H575" s="182">
        <f>IF(G575="","",G575-G575*COMPASS!$U$11)</f>
        <v>1</v>
      </c>
    </row>
    <row r="576" spans="1:8">
      <c r="A576" s="902" t="s">
        <v>885</v>
      </c>
      <c r="B576" s="903" t="s">
        <v>467</v>
      </c>
      <c r="C576" s="904"/>
      <c r="D576" s="904" t="s">
        <v>8895</v>
      </c>
      <c r="E576" s="907">
        <v>20</v>
      </c>
      <c r="F576" s="903"/>
      <c r="G576" s="901">
        <v>1</v>
      </c>
      <c r="H576" s="182">
        <f>IF(G576="","",G576-G576*COMPASS!$U$11)</f>
        <v>1</v>
      </c>
    </row>
    <row r="577" spans="1:8">
      <c r="A577" s="902" t="s">
        <v>886</v>
      </c>
      <c r="B577" s="903" t="s">
        <v>467</v>
      </c>
      <c r="C577" s="904"/>
      <c r="D577" s="904" t="s">
        <v>8896</v>
      </c>
      <c r="E577" s="907">
        <v>20</v>
      </c>
      <c r="F577" s="903"/>
      <c r="G577" s="901">
        <v>1.06</v>
      </c>
      <c r="H577" s="182">
        <f>IF(G577="","",G577-G577*COMPASS!$U$11)</f>
        <v>1.06</v>
      </c>
    </row>
    <row r="578" spans="1:8">
      <c r="A578" s="902" t="s">
        <v>890</v>
      </c>
      <c r="B578" s="903" t="s">
        <v>467</v>
      </c>
      <c r="C578" s="904"/>
      <c r="D578" s="904" t="s">
        <v>8897</v>
      </c>
      <c r="E578" s="907">
        <v>20</v>
      </c>
      <c r="F578" s="903"/>
      <c r="G578" s="901">
        <v>1.06</v>
      </c>
      <c r="H578" s="182">
        <f>IF(G578="","",G578-G578*COMPASS!$U$11)</f>
        <v>1.06</v>
      </c>
    </row>
    <row r="579" spans="1:8">
      <c r="A579" s="902" t="s">
        <v>891</v>
      </c>
      <c r="B579" s="903" t="s">
        <v>467</v>
      </c>
      <c r="C579" s="904"/>
      <c r="D579" s="904" t="s">
        <v>8898</v>
      </c>
      <c r="E579" s="907">
        <v>20</v>
      </c>
      <c r="F579" s="903"/>
      <c r="G579" s="901">
        <v>0.95</v>
      </c>
      <c r="H579" s="182">
        <f>IF(G579="","",G579-G579*COMPASS!$U$11)</f>
        <v>0.95</v>
      </c>
    </row>
    <row r="580" spans="1:8">
      <c r="A580" s="902" t="s">
        <v>892</v>
      </c>
      <c r="B580" s="903" t="s">
        <v>467</v>
      </c>
      <c r="C580" s="904"/>
      <c r="D580" s="904" t="s">
        <v>8899</v>
      </c>
      <c r="E580" s="907">
        <v>20</v>
      </c>
      <c r="F580" s="903"/>
      <c r="G580" s="901">
        <v>0.95</v>
      </c>
      <c r="H580" s="182">
        <f>IF(G580="","",G580-G580*COMPASS!$U$11)</f>
        <v>0.95</v>
      </c>
    </row>
    <row r="581" spans="1:8">
      <c r="A581" s="902" t="s">
        <v>893</v>
      </c>
      <c r="B581" s="903" t="s">
        <v>467</v>
      </c>
      <c r="C581" s="904"/>
      <c r="D581" s="904" t="s">
        <v>8900</v>
      </c>
      <c r="E581" s="907">
        <v>20</v>
      </c>
      <c r="F581" s="903"/>
      <c r="G581" s="901">
        <v>1.39</v>
      </c>
      <c r="H581" s="182">
        <f>IF(G581="","",G581-G581*COMPASS!$U$11)</f>
        <v>1.39</v>
      </c>
    </row>
    <row r="582" spans="1:8">
      <c r="A582" s="902" t="s">
        <v>894</v>
      </c>
      <c r="B582" s="903" t="s">
        <v>467</v>
      </c>
      <c r="C582" s="904"/>
      <c r="D582" s="904" t="s">
        <v>8901</v>
      </c>
      <c r="E582" s="907">
        <v>20</v>
      </c>
      <c r="F582" s="903"/>
      <c r="G582" s="901">
        <v>1</v>
      </c>
      <c r="H582" s="182">
        <f>IF(G582="","",G582-G582*COMPASS!$U$11)</f>
        <v>1</v>
      </c>
    </row>
    <row r="583" spans="1:8">
      <c r="A583" s="902" t="s">
        <v>895</v>
      </c>
      <c r="B583" s="903" t="s">
        <v>467</v>
      </c>
      <c r="C583" s="904"/>
      <c r="D583" s="904" t="s">
        <v>8902</v>
      </c>
      <c r="E583" s="907">
        <v>20</v>
      </c>
      <c r="F583" s="903"/>
      <c r="G583" s="901">
        <v>1</v>
      </c>
      <c r="H583" s="182">
        <f>IF(G583="","",G583-G583*COMPASS!$U$11)</f>
        <v>1</v>
      </c>
    </row>
    <row r="584" spans="1:8">
      <c r="A584" s="902" t="s">
        <v>896</v>
      </c>
      <c r="B584" s="903" t="s">
        <v>467</v>
      </c>
      <c r="C584" s="904"/>
      <c r="D584" s="904" t="s">
        <v>8903</v>
      </c>
      <c r="E584" s="907">
        <v>20</v>
      </c>
      <c r="F584" s="903"/>
      <c r="G584" s="901">
        <v>1</v>
      </c>
      <c r="H584" s="182">
        <f>IF(G584="","",G584-G584*COMPASS!$U$11)</f>
        <v>1</v>
      </c>
    </row>
    <row r="585" spans="1:8">
      <c r="A585" s="902" t="s">
        <v>897</v>
      </c>
      <c r="B585" s="903" t="s">
        <v>467</v>
      </c>
      <c r="C585" s="904"/>
      <c r="D585" s="904" t="s">
        <v>11936</v>
      </c>
      <c r="E585" s="907">
        <v>20</v>
      </c>
      <c r="F585" s="903"/>
      <c r="G585" s="901">
        <v>1</v>
      </c>
      <c r="H585" s="182">
        <f>IF(G585="","",G585-G585*COMPASS!$U$11)</f>
        <v>1</v>
      </c>
    </row>
    <row r="586" spans="1:8">
      <c r="A586" s="902" t="s">
        <v>1084</v>
      </c>
      <c r="B586" s="903" t="s">
        <v>467</v>
      </c>
      <c r="C586" s="904"/>
      <c r="D586" s="904" t="s">
        <v>8904</v>
      </c>
      <c r="E586" s="907">
        <v>20</v>
      </c>
      <c r="F586" s="903"/>
      <c r="G586" s="901">
        <v>1</v>
      </c>
      <c r="H586" s="182">
        <f>IF(G586="","",G586-G586*COMPASS!$U$11)</f>
        <v>1</v>
      </c>
    </row>
    <row r="587" spans="1:8">
      <c r="A587" s="902" t="s">
        <v>1085</v>
      </c>
      <c r="B587" s="903" t="s">
        <v>467</v>
      </c>
      <c r="C587" s="904"/>
      <c r="D587" s="904" t="s">
        <v>8905</v>
      </c>
      <c r="E587" s="907">
        <v>20</v>
      </c>
      <c r="F587" s="903"/>
      <c r="G587" s="901">
        <v>1.39</v>
      </c>
      <c r="H587" s="182">
        <f>IF(G587="","",G587-G587*COMPASS!$U$11)</f>
        <v>1.39</v>
      </c>
    </row>
    <row r="588" spans="1:8">
      <c r="A588" s="902" t="s">
        <v>3452</v>
      </c>
      <c r="B588" s="903" t="s">
        <v>467</v>
      </c>
      <c r="C588" s="904"/>
      <c r="D588" s="904" t="s">
        <v>8906</v>
      </c>
      <c r="E588" s="907">
        <v>20</v>
      </c>
      <c r="F588" s="903"/>
      <c r="G588" s="901">
        <v>1.1499999999999999</v>
      </c>
      <c r="H588" s="182">
        <f>IF(G588="","",G588-G588*COMPASS!$U$11)</f>
        <v>1.1499999999999999</v>
      </c>
    </row>
    <row r="589" spans="1:8">
      <c r="A589" s="902" t="s">
        <v>8471</v>
      </c>
      <c r="B589" s="903" t="s">
        <v>467</v>
      </c>
      <c r="C589" s="904"/>
      <c r="D589" s="904" t="s">
        <v>8907</v>
      </c>
      <c r="E589" s="907">
        <v>20</v>
      </c>
      <c r="F589" s="903"/>
      <c r="G589" s="901">
        <v>1.1499999999999999</v>
      </c>
      <c r="H589" s="182">
        <f>IF(G589="","",G589-G589*COMPASS!$U$11)</f>
        <v>1.1499999999999999</v>
      </c>
    </row>
    <row r="590" spans="1:8">
      <c r="A590" s="902" t="s">
        <v>9164</v>
      </c>
      <c r="B590" s="903" t="s">
        <v>216</v>
      </c>
      <c r="C590" s="904"/>
      <c r="D590" s="904" t="s">
        <v>9161</v>
      </c>
      <c r="E590" s="907">
        <v>20</v>
      </c>
      <c r="F590" s="903"/>
      <c r="G590" s="901">
        <v>1.53</v>
      </c>
      <c r="H590" s="182">
        <f>IF(G590="","",G590-G590*COMPASS!$U$11)</f>
        <v>1.53</v>
      </c>
    </row>
    <row r="591" spans="1:8">
      <c r="A591" s="902" t="s">
        <v>9165</v>
      </c>
      <c r="B591" s="903" t="s">
        <v>216</v>
      </c>
      <c r="C591" s="904"/>
      <c r="D591" s="904" t="s">
        <v>9162</v>
      </c>
      <c r="E591" s="907">
        <v>20</v>
      </c>
      <c r="F591" s="903"/>
      <c r="G591" s="901">
        <v>1.55</v>
      </c>
      <c r="H591" s="182">
        <f>IF(G591="","",G591-G591*COMPASS!$U$11)</f>
        <v>1.55</v>
      </c>
    </row>
    <row r="592" spans="1:8">
      <c r="A592" s="902" t="s">
        <v>11925</v>
      </c>
      <c r="B592" s="903" t="s">
        <v>467</v>
      </c>
      <c r="C592" s="904"/>
      <c r="D592" s="904" t="s">
        <v>11926</v>
      </c>
      <c r="E592" s="907">
        <v>20</v>
      </c>
      <c r="F592" s="903"/>
      <c r="G592" s="901">
        <v>0.96</v>
      </c>
      <c r="H592" s="182">
        <f>IF(G592="","",G592-G592*COMPASS!$U$11)</f>
        <v>0.96</v>
      </c>
    </row>
    <row r="593" spans="1:8">
      <c r="A593" s="902" t="s">
        <v>11927</v>
      </c>
      <c r="B593" s="903" t="s">
        <v>467</v>
      </c>
      <c r="C593" s="904"/>
      <c r="D593" s="904" t="s">
        <v>11928</v>
      </c>
      <c r="E593" s="907">
        <v>20</v>
      </c>
      <c r="F593" s="903"/>
      <c r="G593" s="901">
        <v>0.96</v>
      </c>
      <c r="H593" s="182">
        <f>IF(G593="","",G593-G593*COMPASS!$U$11)</f>
        <v>0.96</v>
      </c>
    </row>
    <row r="594" spans="1:8">
      <c r="A594" s="902" t="s">
        <v>11929</v>
      </c>
      <c r="B594" s="903" t="s">
        <v>467</v>
      </c>
      <c r="C594" s="904"/>
      <c r="D594" s="904" t="s">
        <v>11930</v>
      </c>
      <c r="E594" s="907">
        <v>20</v>
      </c>
      <c r="F594" s="903"/>
      <c r="G594" s="901">
        <v>0.96</v>
      </c>
      <c r="H594" s="182">
        <f>IF(G594="","",G594-G594*COMPASS!$U$11)</f>
        <v>0.96</v>
      </c>
    </row>
    <row r="595" spans="1:8">
      <c r="A595" s="902" t="s">
        <v>9166</v>
      </c>
      <c r="B595" s="903" t="s">
        <v>216</v>
      </c>
      <c r="C595" s="904"/>
      <c r="D595" s="904" t="s">
        <v>9679</v>
      </c>
      <c r="E595" s="907">
        <v>5</v>
      </c>
      <c r="F595" s="903"/>
      <c r="G595" s="901">
        <v>2.29</v>
      </c>
      <c r="H595" s="182">
        <f>IF(G595="","",G595-G595*COMPASS!$U$11)</f>
        <v>2.29</v>
      </c>
    </row>
    <row r="596" spans="1:8">
      <c r="A596" s="902" t="s">
        <v>9167</v>
      </c>
      <c r="B596" s="903" t="s">
        <v>216</v>
      </c>
      <c r="C596" s="904"/>
      <c r="D596" s="904" t="s">
        <v>9680</v>
      </c>
      <c r="E596" s="907">
        <v>5</v>
      </c>
      <c r="F596" s="903"/>
      <c r="G596" s="901">
        <v>0.74</v>
      </c>
      <c r="H596" s="182">
        <f>IF(G596="","",G596-G596*COMPASS!$U$11)</f>
        <v>0.74</v>
      </c>
    </row>
    <row r="597" spans="1:8">
      <c r="A597" s="902" t="s">
        <v>12309</v>
      </c>
      <c r="B597" s="903" t="s">
        <v>216</v>
      </c>
      <c r="C597" s="904"/>
      <c r="D597" s="904" t="s">
        <v>13124</v>
      </c>
      <c r="E597" s="905">
        <v>20</v>
      </c>
      <c r="F597" s="906"/>
      <c r="G597" s="916">
        <v>1.61</v>
      </c>
      <c r="H597" s="182">
        <f>IF(G597="","",G597-G597*COMPASS!$U$11)</f>
        <v>1.61</v>
      </c>
    </row>
    <row r="598" spans="1:8">
      <c r="A598" s="902" t="s">
        <v>12310</v>
      </c>
      <c r="B598" s="903" t="s">
        <v>216</v>
      </c>
      <c r="C598" s="904"/>
      <c r="D598" s="904" t="s">
        <v>13125</v>
      </c>
      <c r="E598" s="905">
        <v>20</v>
      </c>
      <c r="F598" s="906"/>
      <c r="G598" s="916">
        <v>2.94</v>
      </c>
      <c r="H598" s="182">
        <f>IF(G598="","",G598-G598*COMPASS!$U$11)</f>
        <v>2.94</v>
      </c>
    </row>
    <row r="599" spans="1:8">
      <c r="A599" s="902" t="s">
        <v>12311</v>
      </c>
      <c r="B599" s="903" t="s">
        <v>216</v>
      </c>
      <c r="C599" s="904"/>
      <c r="D599" s="904" t="s">
        <v>13126</v>
      </c>
      <c r="E599" s="905">
        <v>20</v>
      </c>
      <c r="F599" s="906"/>
      <c r="G599" s="916">
        <v>1.61</v>
      </c>
      <c r="H599" s="182">
        <f>IF(G599="","",G599-G599*COMPASS!$U$11)</f>
        <v>1.61</v>
      </c>
    </row>
    <row r="600" spans="1:8">
      <c r="A600" s="902" t="s">
        <v>12312</v>
      </c>
      <c r="B600" s="903" t="s">
        <v>216</v>
      </c>
      <c r="C600" s="904"/>
      <c r="D600" s="904" t="s">
        <v>13127</v>
      </c>
      <c r="E600" s="905">
        <v>20</v>
      </c>
      <c r="F600" s="906"/>
      <c r="G600" s="916">
        <v>1.61</v>
      </c>
      <c r="H600" s="182">
        <f>IF(G600="","",G600-G600*COMPASS!$U$11)</f>
        <v>1.61</v>
      </c>
    </row>
    <row r="601" spans="1:8">
      <c r="A601" s="902" t="s">
        <v>12313</v>
      </c>
      <c r="B601" s="903" t="s">
        <v>216</v>
      </c>
      <c r="C601" s="904"/>
      <c r="D601" s="904" t="s">
        <v>13128</v>
      </c>
      <c r="E601" s="905">
        <v>20</v>
      </c>
      <c r="F601" s="906"/>
      <c r="G601" s="916">
        <v>1.61</v>
      </c>
      <c r="H601" s="182">
        <f>IF(G601="","",G601-G601*COMPASS!$U$11)</f>
        <v>1.61</v>
      </c>
    </row>
    <row r="602" spans="1:8">
      <c r="A602" s="902" t="s">
        <v>12314</v>
      </c>
      <c r="B602" s="903" t="s">
        <v>216</v>
      </c>
      <c r="C602" s="904"/>
      <c r="D602" s="904" t="s">
        <v>13129</v>
      </c>
      <c r="E602" s="905">
        <v>20</v>
      </c>
      <c r="F602" s="906"/>
      <c r="G602" s="916">
        <v>1.61</v>
      </c>
      <c r="H602" s="182">
        <f>IF(G602="","",G602-G602*COMPASS!$U$11)</f>
        <v>1.61</v>
      </c>
    </row>
    <row r="603" spans="1:8">
      <c r="A603" s="902" t="s">
        <v>12315</v>
      </c>
      <c r="B603" s="903" t="s">
        <v>216</v>
      </c>
      <c r="C603" s="904"/>
      <c r="D603" s="904" t="s">
        <v>13130</v>
      </c>
      <c r="E603" s="905">
        <v>20</v>
      </c>
      <c r="F603" s="906"/>
      <c r="G603" s="916">
        <v>1.61</v>
      </c>
      <c r="H603" s="182">
        <f>IF(G603="","",G603-G603*COMPASS!$U$11)</f>
        <v>1.61</v>
      </c>
    </row>
    <row r="604" spans="1:8">
      <c r="A604" s="902" t="s">
        <v>12316</v>
      </c>
      <c r="B604" s="903" t="s">
        <v>216</v>
      </c>
      <c r="C604" s="904"/>
      <c r="D604" s="904" t="s">
        <v>13131</v>
      </c>
      <c r="E604" s="905">
        <v>20</v>
      </c>
      <c r="F604" s="906"/>
      <c r="G604" s="916">
        <v>1.61</v>
      </c>
      <c r="H604" s="182">
        <f>IF(G604="","",G604-G604*COMPASS!$U$11)</f>
        <v>1.61</v>
      </c>
    </row>
    <row r="605" spans="1:8">
      <c r="A605" s="902" t="s">
        <v>12317</v>
      </c>
      <c r="B605" s="903" t="s">
        <v>216</v>
      </c>
      <c r="C605" s="904"/>
      <c r="D605" s="904" t="s">
        <v>13132</v>
      </c>
      <c r="E605" s="905">
        <v>20</v>
      </c>
      <c r="F605" s="906"/>
      <c r="G605" s="916">
        <v>1.61</v>
      </c>
      <c r="H605" s="182">
        <f>IF(G605="","",G605-G605*COMPASS!$U$11)</f>
        <v>1.61</v>
      </c>
    </row>
    <row r="606" spans="1:8">
      <c r="A606" s="902" t="s">
        <v>12318</v>
      </c>
      <c r="B606" s="903" t="s">
        <v>216</v>
      </c>
      <c r="C606" s="904"/>
      <c r="D606" s="904" t="s">
        <v>13133</v>
      </c>
      <c r="E606" s="905">
        <v>20</v>
      </c>
      <c r="F606" s="906"/>
      <c r="G606" s="916">
        <v>2.94</v>
      </c>
      <c r="H606" s="182">
        <f>IF(G606="","",G606-G606*COMPASS!$U$11)</f>
        <v>2.94</v>
      </c>
    </row>
    <row r="607" spans="1:8">
      <c r="A607" s="902" t="s">
        <v>12319</v>
      </c>
      <c r="B607" s="903" t="s">
        <v>216</v>
      </c>
      <c r="C607" s="904"/>
      <c r="D607" s="904" t="s">
        <v>13134</v>
      </c>
      <c r="E607" s="905">
        <v>20</v>
      </c>
      <c r="F607" s="906"/>
      <c r="G607" s="916">
        <v>1.61</v>
      </c>
      <c r="H607" s="182">
        <f>IF(G607="","",G607-G607*COMPASS!$U$11)</f>
        <v>1.61</v>
      </c>
    </row>
    <row r="608" spans="1:8">
      <c r="A608" s="902" t="s">
        <v>12320</v>
      </c>
      <c r="B608" s="903" t="s">
        <v>216</v>
      </c>
      <c r="C608" s="904"/>
      <c r="D608" s="904" t="s">
        <v>13135</v>
      </c>
      <c r="E608" s="905">
        <v>20</v>
      </c>
      <c r="F608" s="906"/>
      <c r="G608" s="916">
        <v>1.61</v>
      </c>
      <c r="H608" s="182">
        <f>IF(G608="","",G608-G608*COMPASS!$U$11)</f>
        <v>1.61</v>
      </c>
    </row>
    <row r="609" spans="1:8">
      <c r="A609" s="902" t="s">
        <v>12321</v>
      </c>
      <c r="B609" s="903" t="s">
        <v>216</v>
      </c>
      <c r="C609" s="904"/>
      <c r="D609" s="904" t="s">
        <v>13136</v>
      </c>
      <c r="E609" s="905">
        <v>20</v>
      </c>
      <c r="F609" s="906"/>
      <c r="G609" s="916">
        <v>1.61</v>
      </c>
      <c r="H609" s="182">
        <f>IF(G609="","",G609-G609*COMPASS!$U$11)</f>
        <v>1.61</v>
      </c>
    </row>
    <row r="610" spans="1:8">
      <c r="A610" s="902" t="s">
        <v>15613</v>
      </c>
      <c r="B610" s="903" t="s">
        <v>216</v>
      </c>
      <c r="C610" s="904"/>
      <c r="D610" s="904" t="s">
        <v>13137</v>
      </c>
      <c r="E610" s="905">
        <v>20</v>
      </c>
      <c r="F610" s="906"/>
      <c r="G610" s="916">
        <v>1.61</v>
      </c>
      <c r="H610" s="182">
        <f>IF(G610="","",G610-G610*COMPASS!$U$11)</f>
        <v>1.61</v>
      </c>
    </row>
    <row r="611" spans="1:8">
      <c r="A611" s="902" t="s">
        <v>12322</v>
      </c>
      <c r="B611" s="903" t="s">
        <v>216</v>
      </c>
      <c r="C611" s="904"/>
      <c r="D611" s="904" t="s">
        <v>13138</v>
      </c>
      <c r="E611" s="905">
        <v>20</v>
      </c>
      <c r="F611" s="906"/>
      <c r="G611" s="916">
        <v>1.61</v>
      </c>
      <c r="H611" s="182">
        <f>IF(G611="","",G611-G611*COMPASS!$U$11)</f>
        <v>1.61</v>
      </c>
    </row>
    <row r="612" spans="1:8">
      <c r="A612" s="902" t="s">
        <v>12323</v>
      </c>
      <c r="B612" s="903" t="s">
        <v>216</v>
      </c>
      <c r="C612" s="904"/>
      <c r="D612" s="904" t="s">
        <v>13139</v>
      </c>
      <c r="E612" s="905">
        <v>20</v>
      </c>
      <c r="F612" s="906"/>
      <c r="G612" s="916">
        <v>1.61</v>
      </c>
      <c r="H612" s="182">
        <f>IF(G612="","",G612-G612*COMPASS!$U$11)</f>
        <v>1.61</v>
      </c>
    </row>
    <row r="613" spans="1:8">
      <c r="A613" s="902" t="s">
        <v>12324</v>
      </c>
      <c r="B613" s="903" t="s">
        <v>216</v>
      </c>
      <c r="C613" s="904"/>
      <c r="D613" s="904" t="s">
        <v>13140</v>
      </c>
      <c r="E613" s="905">
        <v>20</v>
      </c>
      <c r="F613" s="906"/>
      <c r="G613" s="916">
        <v>1.61</v>
      </c>
      <c r="H613" s="182">
        <f>IF(G613="","",G613-G613*COMPASS!$U$11)</f>
        <v>1.61</v>
      </c>
    </row>
    <row r="614" spans="1:8">
      <c r="A614" s="902" t="s">
        <v>12325</v>
      </c>
      <c r="B614" s="903" t="s">
        <v>216</v>
      </c>
      <c r="C614" s="904"/>
      <c r="D614" s="904" t="s">
        <v>13141</v>
      </c>
      <c r="E614" s="905">
        <v>20</v>
      </c>
      <c r="F614" s="906"/>
      <c r="G614" s="916">
        <v>1.61</v>
      </c>
      <c r="H614" s="182">
        <f>IF(G614="","",G614-G614*COMPASS!$U$11)</f>
        <v>1.61</v>
      </c>
    </row>
    <row r="615" spans="1:8">
      <c r="A615" s="908" t="s">
        <v>234</v>
      </c>
      <c r="B615" s="909"/>
      <c r="C615" s="910"/>
      <c r="D615" s="911"/>
      <c r="E615" s="912"/>
      <c r="F615" s="913"/>
      <c r="G615" s="914"/>
      <c r="H615" s="182" t="str">
        <f>IF(G615="","",G615-G615*COMPASS!$U$11)</f>
        <v/>
      </c>
    </row>
    <row r="616" spans="1:8">
      <c r="A616" s="902" t="s">
        <v>200</v>
      </c>
      <c r="B616" s="903" t="s">
        <v>467</v>
      </c>
      <c r="C616" s="904"/>
      <c r="D616" s="904" t="s">
        <v>1714</v>
      </c>
      <c r="E616" s="905">
        <v>5</v>
      </c>
      <c r="F616" s="906"/>
      <c r="G616" s="916">
        <v>2.8704000000000001</v>
      </c>
      <c r="H616" s="182">
        <f>IF(G616="","",G616-G616*COMPASS!$U$11)</f>
        <v>2.8704000000000001</v>
      </c>
    </row>
    <row r="617" spans="1:8">
      <c r="A617" s="902" t="s">
        <v>201</v>
      </c>
      <c r="B617" s="903" t="s">
        <v>467</v>
      </c>
      <c r="C617" s="904"/>
      <c r="D617" s="904" t="s">
        <v>1672</v>
      </c>
      <c r="E617" s="905">
        <v>5</v>
      </c>
      <c r="F617" s="906"/>
      <c r="G617" s="916">
        <v>2.7559999999999998</v>
      </c>
      <c r="H617" s="182">
        <f>IF(G617="","",G617-G617*COMPASS!$U$11)</f>
        <v>2.7559999999999998</v>
      </c>
    </row>
    <row r="618" spans="1:8">
      <c r="A618" s="902" t="s">
        <v>202</v>
      </c>
      <c r="B618" s="903" t="s">
        <v>467</v>
      </c>
      <c r="C618" s="904"/>
      <c r="D618" s="904" t="s">
        <v>1673</v>
      </c>
      <c r="E618" s="905">
        <v>1</v>
      </c>
      <c r="F618" s="906"/>
      <c r="G618" s="916">
        <v>2.5499999999999998</v>
      </c>
      <c r="H618" s="182">
        <f>IF(G618="","",G618-G618*COMPASS!$U$11)</f>
        <v>2.5499999999999998</v>
      </c>
    </row>
    <row r="619" spans="1:8">
      <c r="A619" s="902" t="s">
        <v>203</v>
      </c>
      <c r="B619" s="903" t="s">
        <v>467</v>
      </c>
      <c r="C619" s="904"/>
      <c r="D619" s="904" t="s">
        <v>1674</v>
      </c>
      <c r="E619" s="905">
        <v>1</v>
      </c>
      <c r="F619" s="906"/>
      <c r="G619" s="916">
        <v>0.78</v>
      </c>
      <c r="H619" s="182">
        <f>IF(G619="","",G619-G619*COMPASS!$U$11)</f>
        <v>0.78</v>
      </c>
    </row>
    <row r="620" spans="1:8">
      <c r="A620" s="902" t="s">
        <v>204</v>
      </c>
      <c r="B620" s="903" t="s">
        <v>467</v>
      </c>
      <c r="C620" s="904"/>
      <c r="D620" s="904" t="s">
        <v>1675</v>
      </c>
      <c r="E620" s="905">
        <v>1</v>
      </c>
      <c r="F620" s="906"/>
      <c r="G620" s="916">
        <v>1.3</v>
      </c>
      <c r="H620" s="182">
        <f>IF(G620="","",G620-G620*COMPASS!$U$11)</f>
        <v>1.3</v>
      </c>
    </row>
    <row r="621" spans="1:8">
      <c r="A621" s="902" t="s">
        <v>36</v>
      </c>
      <c r="B621" s="903" t="s">
        <v>467</v>
      </c>
      <c r="C621" s="904"/>
      <c r="D621" s="904" t="s">
        <v>1676</v>
      </c>
      <c r="E621" s="905">
        <v>1</v>
      </c>
      <c r="F621" s="906"/>
      <c r="G621" s="916">
        <v>5.96</v>
      </c>
      <c r="H621" s="182">
        <f>IF(G621="","",G621-G621*COMPASS!$U$11)</f>
        <v>5.96</v>
      </c>
    </row>
    <row r="622" spans="1:8">
      <c r="A622" s="902" t="s">
        <v>37</v>
      </c>
      <c r="B622" s="903" t="s">
        <v>467</v>
      </c>
      <c r="C622" s="904"/>
      <c r="D622" s="904" t="s">
        <v>1677</v>
      </c>
      <c r="E622" s="905">
        <v>1</v>
      </c>
      <c r="F622" s="906"/>
      <c r="G622" s="916">
        <v>2.5</v>
      </c>
      <c r="H622" s="182">
        <f>IF(G622="","",G622-G622*COMPASS!$U$11)</f>
        <v>2.5</v>
      </c>
    </row>
    <row r="623" spans="1:8">
      <c r="A623" s="902" t="s">
        <v>14144</v>
      </c>
      <c r="B623" s="903" t="s">
        <v>571</v>
      </c>
      <c r="C623" s="904"/>
      <c r="D623" s="904" t="s">
        <v>14145</v>
      </c>
      <c r="E623" s="905">
        <v>1</v>
      </c>
      <c r="F623" s="906"/>
      <c r="G623" s="916">
        <v>28</v>
      </c>
      <c r="H623" s="182">
        <f>IF(G623="","",G623-G623*COMPASS!$U$11)</f>
        <v>28</v>
      </c>
    </row>
    <row r="624" spans="1:8">
      <c r="A624" s="902" t="s">
        <v>38</v>
      </c>
      <c r="B624" s="903" t="s">
        <v>571</v>
      </c>
      <c r="C624" s="904"/>
      <c r="D624" s="904" t="s">
        <v>1678</v>
      </c>
      <c r="E624" s="905">
        <v>1</v>
      </c>
      <c r="F624" s="906"/>
      <c r="G624" s="916">
        <v>32.950000000000003</v>
      </c>
      <c r="H624" s="182">
        <f>IF(G624="","",G624-G624*COMPASS!$U$11)</f>
        <v>32.950000000000003</v>
      </c>
    </row>
    <row r="625" spans="1:8">
      <c r="A625" s="902" t="s">
        <v>39</v>
      </c>
      <c r="B625" s="903" t="s">
        <v>216</v>
      </c>
      <c r="C625" s="904"/>
      <c r="D625" s="904" t="s">
        <v>8837</v>
      </c>
      <c r="E625" s="905">
        <v>100</v>
      </c>
      <c r="F625" s="906"/>
      <c r="G625" s="916">
        <v>7.0000000000000007E-2</v>
      </c>
      <c r="H625" s="182">
        <f>IF(G625="","",G625-G625*COMPASS!$U$11)</f>
        <v>7.0000000000000007E-2</v>
      </c>
    </row>
    <row r="626" spans="1:8">
      <c r="A626" s="902" t="s">
        <v>40</v>
      </c>
      <c r="B626" s="903" t="s">
        <v>216</v>
      </c>
      <c r="C626" s="904"/>
      <c r="D626" s="904" t="s">
        <v>11937</v>
      </c>
      <c r="E626" s="905">
        <v>100</v>
      </c>
      <c r="F626" s="906"/>
      <c r="G626" s="916">
        <v>0.12100000000000001</v>
      </c>
      <c r="H626" s="182">
        <f>IF(G626="","",G626-G626*COMPASS!$U$11)</f>
        <v>0.12100000000000001</v>
      </c>
    </row>
    <row r="627" spans="1:8">
      <c r="A627" s="902" t="s">
        <v>41</v>
      </c>
      <c r="B627" s="903" t="s">
        <v>216</v>
      </c>
      <c r="C627" s="904"/>
      <c r="D627" s="904" t="s">
        <v>1679</v>
      </c>
      <c r="E627" s="905">
        <v>1</v>
      </c>
      <c r="F627" s="906"/>
      <c r="G627" s="916">
        <v>12.6776</v>
      </c>
      <c r="H627" s="182">
        <f>IF(G627="","",G627-G627*COMPASS!$U$11)</f>
        <v>12.6776</v>
      </c>
    </row>
    <row r="628" spans="1:8">
      <c r="A628" s="902" t="s">
        <v>42</v>
      </c>
      <c r="B628" s="903" t="s">
        <v>216</v>
      </c>
      <c r="C628" s="904"/>
      <c r="D628" s="904" t="s">
        <v>1680</v>
      </c>
      <c r="E628" s="905">
        <v>1</v>
      </c>
      <c r="F628" s="906"/>
      <c r="G628" s="916">
        <v>19.988800000000001</v>
      </c>
      <c r="H628" s="182">
        <f>IF(G628="","",G628-G628*COMPASS!$U$11)</f>
        <v>19.988800000000001</v>
      </c>
    </row>
    <row r="629" spans="1:8">
      <c r="A629" s="902" t="s">
        <v>43</v>
      </c>
      <c r="B629" s="903" t="s">
        <v>216</v>
      </c>
      <c r="C629" s="904"/>
      <c r="D629" s="904" t="s">
        <v>11648</v>
      </c>
      <c r="E629" s="905">
        <v>1</v>
      </c>
      <c r="F629" s="906"/>
      <c r="G629" s="916">
        <v>35.724000000000004</v>
      </c>
      <c r="H629" s="182">
        <f>IF(G629="","",G629-G629*COMPASS!$U$11)</f>
        <v>35.724000000000004</v>
      </c>
    </row>
    <row r="630" spans="1:8">
      <c r="A630" s="902" t="s">
        <v>44</v>
      </c>
      <c r="B630" s="903" t="s">
        <v>216</v>
      </c>
      <c r="C630" s="904"/>
      <c r="D630" s="904" t="s">
        <v>1681</v>
      </c>
      <c r="E630" s="905">
        <v>1</v>
      </c>
      <c r="F630" s="906"/>
      <c r="G630" s="916">
        <v>23.098400000000002</v>
      </c>
      <c r="H630" s="182">
        <f>IF(G630="","",G630-G630*COMPASS!$U$11)</f>
        <v>23.098400000000002</v>
      </c>
    </row>
    <row r="631" spans="1:8">
      <c r="A631" s="902" t="s">
        <v>45</v>
      </c>
      <c r="B631" s="903" t="s">
        <v>216</v>
      </c>
      <c r="C631" s="904"/>
      <c r="D631" s="904" t="s">
        <v>1682</v>
      </c>
      <c r="E631" s="905">
        <v>1</v>
      </c>
      <c r="F631" s="906"/>
      <c r="G631" s="916">
        <v>29.078400000000002</v>
      </c>
      <c r="H631" s="182">
        <f>IF(G631="","",G631-G631*COMPASS!$U$11)</f>
        <v>29.078400000000002</v>
      </c>
    </row>
    <row r="632" spans="1:8">
      <c r="A632" s="902" t="s">
        <v>46</v>
      </c>
      <c r="B632" s="903" t="s">
        <v>216</v>
      </c>
      <c r="C632" s="904"/>
      <c r="D632" s="904" t="s">
        <v>11649</v>
      </c>
      <c r="E632" s="907">
        <v>1</v>
      </c>
      <c r="F632" s="900"/>
      <c r="G632" s="901">
        <v>59.508800000000001</v>
      </c>
      <c r="H632" s="182">
        <f>IF(G632="","",G632-G632*COMPASS!$U$11)</f>
        <v>59.508800000000001</v>
      </c>
    </row>
    <row r="633" spans="1:8">
      <c r="A633" s="902" t="s">
        <v>47</v>
      </c>
      <c r="B633" s="903" t="s">
        <v>216</v>
      </c>
      <c r="C633" s="904"/>
      <c r="D633" s="904" t="s">
        <v>1683</v>
      </c>
      <c r="E633" s="905">
        <v>1</v>
      </c>
      <c r="F633" s="906"/>
      <c r="G633" s="916">
        <v>107.4008</v>
      </c>
      <c r="H633" s="182">
        <f>IF(G633="","",G633-G633*COMPASS!$U$11)</f>
        <v>107.4008</v>
      </c>
    </row>
    <row r="634" spans="1:8">
      <c r="A634" s="902" t="s">
        <v>48</v>
      </c>
      <c r="B634" s="903" t="s">
        <v>467</v>
      </c>
      <c r="C634" s="904"/>
      <c r="D634" s="904" t="s">
        <v>1684</v>
      </c>
      <c r="E634" s="905">
        <v>1</v>
      </c>
      <c r="F634" s="906"/>
      <c r="G634" s="916">
        <v>102.98</v>
      </c>
      <c r="H634" s="182">
        <f>IF(G634="","",G634-G634*COMPASS!$U$11)</f>
        <v>102.98</v>
      </c>
    </row>
    <row r="635" spans="1:8">
      <c r="A635" s="902" t="s">
        <v>9014</v>
      </c>
      <c r="B635" s="903" t="s">
        <v>4461</v>
      </c>
      <c r="C635" s="904"/>
      <c r="D635" s="904" t="s">
        <v>10072</v>
      </c>
      <c r="E635" s="907">
        <v>1</v>
      </c>
      <c r="F635" s="900"/>
      <c r="G635" s="901">
        <v>23.92</v>
      </c>
      <c r="H635" s="182">
        <f>IF(G635="","",G635-G635*COMPASS!$U$11)</f>
        <v>23.92</v>
      </c>
    </row>
    <row r="636" spans="1:8">
      <c r="A636" s="908" t="s">
        <v>389</v>
      </c>
      <c r="B636" s="909"/>
      <c r="C636" s="910"/>
      <c r="D636" s="911"/>
      <c r="E636" s="912"/>
      <c r="F636" s="913"/>
      <c r="G636" s="914"/>
      <c r="H636" s="182" t="str">
        <f>IF(G636="","",G636-G636*COMPASS!$U$11)</f>
        <v/>
      </c>
    </row>
    <row r="637" spans="1:8">
      <c r="A637" s="902" t="s">
        <v>1381</v>
      </c>
      <c r="B637" s="903" t="s">
        <v>467</v>
      </c>
      <c r="C637" s="904"/>
      <c r="D637" s="904" t="s">
        <v>1685</v>
      </c>
      <c r="E637" s="905">
        <v>1</v>
      </c>
      <c r="F637" s="906"/>
      <c r="G637" s="916">
        <v>41.82</v>
      </c>
      <c r="H637" s="182">
        <f>IF(G637="","",G637-G637*COMPASS!$U$11)</f>
        <v>41.82</v>
      </c>
    </row>
    <row r="638" spans="1:8">
      <c r="A638" s="902" t="s">
        <v>1382</v>
      </c>
      <c r="B638" s="903" t="s">
        <v>467</v>
      </c>
      <c r="C638" s="904"/>
      <c r="D638" s="904" t="s">
        <v>1686</v>
      </c>
      <c r="E638" s="905">
        <v>1</v>
      </c>
      <c r="F638" s="906"/>
      <c r="G638" s="916">
        <v>59.2</v>
      </c>
      <c r="H638" s="182">
        <f>IF(G638="","",G638-G638*COMPASS!$U$11)</f>
        <v>59.2</v>
      </c>
    </row>
    <row r="639" spans="1:8">
      <c r="A639" s="902" t="s">
        <v>1383</v>
      </c>
      <c r="B639" s="903" t="s">
        <v>4461</v>
      </c>
      <c r="C639" s="904"/>
      <c r="D639" s="904" t="s">
        <v>8838</v>
      </c>
      <c r="E639" s="905">
        <v>305</v>
      </c>
      <c r="F639" s="906"/>
      <c r="G639" s="916">
        <v>0.81</v>
      </c>
      <c r="H639" s="182">
        <f>IF(G639="","",G639-G639*COMPASS!$U$11)</f>
        <v>0.81</v>
      </c>
    </row>
    <row r="640" spans="1:8">
      <c r="A640" s="902" t="s">
        <v>1384</v>
      </c>
      <c r="B640" s="903" t="s">
        <v>467</v>
      </c>
      <c r="C640" s="904"/>
      <c r="D640" s="904" t="s">
        <v>8839</v>
      </c>
      <c r="E640" s="907">
        <v>305</v>
      </c>
      <c r="F640" s="900"/>
      <c r="G640" s="901">
        <v>1.05</v>
      </c>
      <c r="H640" s="182">
        <f>IF(G640="","",G640-G640*COMPASS!$U$11)</f>
        <v>1.05</v>
      </c>
    </row>
    <row r="641" spans="1:8">
      <c r="A641" s="902" t="s">
        <v>1385</v>
      </c>
      <c r="B641" s="903" t="s">
        <v>4461</v>
      </c>
      <c r="C641" s="904"/>
      <c r="D641" s="904" t="s">
        <v>8840</v>
      </c>
      <c r="E641" s="905">
        <v>305</v>
      </c>
      <c r="F641" s="906"/>
      <c r="G641" s="916">
        <v>0.88</v>
      </c>
      <c r="H641" s="182">
        <f>IF(G641="","",G641-G641*COMPASS!$U$11)</f>
        <v>0.88</v>
      </c>
    </row>
    <row r="642" spans="1:8">
      <c r="A642" s="908" t="s">
        <v>494</v>
      </c>
      <c r="B642" s="909"/>
      <c r="C642" s="910"/>
      <c r="D642" s="911"/>
      <c r="E642" s="912"/>
      <c r="F642" s="913"/>
      <c r="G642" s="914"/>
      <c r="H642" s="182" t="str">
        <f>IF(G642="","",G642-G642*COMPASS!$U$11)</f>
        <v/>
      </c>
    </row>
    <row r="643" spans="1:8">
      <c r="A643" s="902" t="s">
        <v>1386</v>
      </c>
      <c r="B643" s="903" t="s">
        <v>4461</v>
      </c>
      <c r="C643" s="904"/>
      <c r="D643" s="904" t="s">
        <v>1687</v>
      </c>
      <c r="E643" s="905">
        <v>1</v>
      </c>
      <c r="F643" s="906"/>
      <c r="G643" s="916">
        <v>39.31</v>
      </c>
      <c r="H643" s="182">
        <f>IF(G643="","",G643-G643*COMPASS!$U$11)</f>
        <v>39.31</v>
      </c>
    </row>
    <row r="644" spans="1:8">
      <c r="A644" s="902" t="s">
        <v>1387</v>
      </c>
      <c r="B644" s="903" t="s">
        <v>467</v>
      </c>
      <c r="C644" s="904"/>
      <c r="D644" s="904" t="s">
        <v>1688</v>
      </c>
      <c r="E644" s="905">
        <v>1</v>
      </c>
      <c r="F644" s="906"/>
      <c r="G644" s="916">
        <v>24.57</v>
      </c>
      <c r="H644" s="182">
        <f>IF(G644="","",G644-G644*COMPASS!$U$11)</f>
        <v>24.57</v>
      </c>
    </row>
    <row r="645" spans="1:8">
      <c r="A645" s="908" t="s">
        <v>391</v>
      </c>
      <c r="B645" s="909"/>
      <c r="C645" s="910"/>
      <c r="D645" s="911"/>
      <c r="E645" s="912"/>
      <c r="F645" s="913"/>
      <c r="G645" s="914"/>
      <c r="H645" s="182" t="str">
        <f>IF(G645="","",G645-G645*COMPASS!$U$11)</f>
        <v/>
      </c>
    </row>
    <row r="646" spans="1:8">
      <c r="A646" s="902" t="s">
        <v>1388</v>
      </c>
      <c r="B646" s="903" t="s">
        <v>467</v>
      </c>
      <c r="C646" s="904"/>
      <c r="D646" s="904" t="s">
        <v>10488</v>
      </c>
      <c r="E646" s="907">
        <v>250</v>
      </c>
      <c r="F646" s="901"/>
      <c r="G646" s="901">
        <v>0.27405000000000002</v>
      </c>
      <c r="H646" s="182">
        <f>IF(G646="","",G646-G646*COMPASS!$U$11)</f>
        <v>0.27405000000000002</v>
      </c>
    </row>
    <row r="647" spans="1:8">
      <c r="A647" s="902" t="s">
        <v>1389</v>
      </c>
      <c r="B647" s="903" t="s">
        <v>467</v>
      </c>
      <c r="C647" s="904"/>
      <c r="D647" s="904" t="s">
        <v>10489</v>
      </c>
      <c r="E647" s="907">
        <v>250</v>
      </c>
      <c r="F647" s="901"/>
      <c r="G647" s="901">
        <v>0.27405000000000002</v>
      </c>
      <c r="H647" s="182">
        <f>IF(G647="","",G647-G647*COMPASS!$U$11)</f>
        <v>0.27405000000000002</v>
      </c>
    </row>
    <row r="648" spans="1:8">
      <c r="A648" s="902" t="s">
        <v>1390</v>
      </c>
      <c r="B648" s="903" t="s">
        <v>467</v>
      </c>
      <c r="C648" s="904"/>
      <c r="D648" s="904" t="s">
        <v>10490</v>
      </c>
      <c r="E648" s="907">
        <v>250</v>
      </c>
      <c r="F648" s="901"/>
      <c r="G648" s="901">
        <v>0.27405000000000002</v>
      </c>
      <c r="H648" s="182">
        <f>IF(G648="","",G648-G648*COMPASS!$U$11)</f>
        <v>0.27405000000000002</v>
      </c>
    </row>
    <row r="649" spans="1:8">
      <c r="A649" s="902" t="s">
        <v>1391</v>
      </c>
      <c r="B649" s="903" t="s">
        <v>467</v>
      </c>
      <c r="C649" s="904"/>
      <c r="D649" s="904" t="s">
        <v>10491</v>
      </c>
      <c r="E649" s="907">
        <v>250</v>
      </c>
      <c r="F649" s="901"/>
      <c r="G649" s="901">
        <v>0.27405000000000002</v>
      </c>
      <c r="H649" s="182">
        <f>IF(G649="","",G649-G649*COMPASS!$U$11)</f>
        <v>0.27405000000000002</v>
      </c>
    </row>
    <row r="650" spans="1:8">
      <c r="A650" s="902" t="s">
        <v>1392</v>
      </c>
      <c r="B650" s="903" t="s">
        <v>467</v>
      </c>
      <c r="C650" s="904"/>
      <c r="D650" s="904" t="s">
        <v>9922</v>
      </c>
      <c r="E650" s="905">
        <v>250</v>
      </c>
      <c r="F650" s="1065"/>
      <c r="G650" s="901">
        <v>0.36539999999999995</v>
      </c>
      <c r="H650" s="182">
        <f>IF(G650="","",G650-G650*COMPASS!$U$11)</f>
        <v>0.36539999999999995</v>
      </c>
    </row>
    <row r="651" spans="1:8">
      <c r="A651" s="902" t="s">
        <v>1393</v>
      </c>
      <c r="B651" s="903" t="s">
        <v>467</v>
      </c>
      <c r="C651" s="904"/>
      <c r="D651" s="904" t="s">
        <v>9365</v>
      </c>
      <c r="E651" s="905">
        <v>300</v>
      </c>
      <c r="F651" s="1065"/>
      <c r="G651" s="901">
        <v>0.99469999999999992</v>
      </c>
      <c r="H651" s="182">
        <f>IF(G651="","",G651-G651*COMPASS!$U$11)</f>
        <v>0.99469999999999992</v>
      </c>
    </row>
    <row r="652" spans="1:8">
      <c r="A652" s="908" t="s">
        <v>1324</v>
      </c>
      <c r="B652" s="909"/>
      <c r="C652" s="910"/>
      <c r="D652" s="911"/>
      <c r="E652" s="912"/>
      <c r="F652" s="913"/>
      <c r="G652" s="914"/>
      <c r="H652" s="182" t="str">
        <f>IF(G652="","",G652-G652*COMPASS!$U$11)</f>
        <v/>
      </c>
    </row>
    <row r="653" spans="1:8">
      <c r="A653" s="902" t="s">
        <v>1325</v>
      </c>
      <c r="B653" s="903" t="s">
        <v>216</v>
      </c>
      <c r="C653" s="904"/>
      <c r="D653" s="904" t="s">
        <v>7632</v>
      </c>
      <c r="E653" s="905">
        <v>50</v>
      </c>
      <c r="F653" s="1065"/>
      <c r="G653" s="901" t="s">
        <v>10484</v>
      </c>
      <c r="H653" s="182" t="e">
        <f>IF(G653="","",G653-G653*COMPASS!$U$11)</f>
        <v>#VALUE!</v>
      </c>
    </row>
    <row r="654" spans="1:8">
      <c r="A654" s="902" t="s">
        <v>1326</v>
      </c>
      <c r="B654" s="903" t="s">
        <v>216</v>
      </c>
      <c r="C654" s="904"/>
      <c r="D654" s="904" t="s">
        <v>9787</v>
      </c>
      <c r="E654" s="905">
        <v>50</v>
      </c>
      <c r="F654" s="1065"/>
      <c r="G654" s="901" t="s">
        <v>10484</v>
      </c>
      <c r="H654" s="182" t="e">
        <f>IF(G654="","",G654-G654*COMPASS!$U$11)</f>
        <v>#VALUE!</v>
      </c>
    </row>
    <row r="655" spans="1:8">
      <c r="A655" s="902" t="s">
        <v>1327</v>
      </c>
      <c r="B655" s="903" t="s">
        <v>216</v>
      </c>
      <c r="C655" s="904"/>
      <c r="D655" s="904" t="s">
        <v>7633</v>
      </c>
      <c r="E655" s="905">
        <v>50</v>
      </c>
      <c r="F655" s="1065"/>
      <c r="G655" s="901" t="s">
        <v>10484</v>
      </c>
      <c r="H655" s="182" t="e">
        <f>IF(G655="","",G655-G655*COMPASS!$U$11)</f>
        <v>#VALUE!</v>
      </c>
    </row>
    <row r="656" spans="1:8">
      <c r="A656" s="902" t="s">
        <v>1328</v>
      </c>
      <c r="B656" s="903" t="s">
        <v>216</v>
      </c>
      <c r="C656" s="904"/>
      <c r="D656" s="904" t="s">
        <v>7634</v>
      </c>
      <c r="E656" s="905">
        <v>50</v>
      </c>
      <c r="F656" s="1065"/>
      <c r="G656" s="901" t="s">
        <v>10484</v>
      </c>
      <c r="H656" s="182" t="e">
        <f>IF(G656="","",G656-G656*COMPASS!$U$11)</f>
        <v>#VALUE!</v>
      </c>
    </row>
    <row r="657" spans="1:8">
      <c r="A657" s="902" t="s">
        <v>1329</v>
      </c>
      <c r="B657" s="903" t="s">
        <v>216</v>
      </c>
      <c r="C657" s="904"/>
      <c r="D657" s="904" t="s">
        <v>7635</v>
      </c>
      <c r="E657" s="905">
        <v>50</v>
      </c>
      <c r="F657" s="1065"/>
      <c r="G657" s="901" t="s">
        <v>10484</v>
      </c>
      <c r="H657" s="182" t="e">
        <f>IF(G657="","",G657-G657*COMPASS!$U$11)</f>
        <v>#VALUE!</v>
      </c>
    </row>
    <row r="658" spans="1:8">
      <c r="A658" s="908" t="s">
        <v>213</v>
      </c>
      <c r="B658" s="909"/>
      <c r="C658" s="910"/>
      <c r="D658" s="911"/>
      <c r="E658" s="912"/>
      <c r="F658" s="913"/>
      <c r="G658" s="914"/>
      <c r="H658" s="182" t="str">
        <f>IF(G658="","",G658-G658*COMPASS!$U$11)</f>
        <v/>
      </c>
    </row>
    <row r="659" spans="1:8">
      <c r="A659" s="902" t="s">
        <v>856</v>
      </c>
      <c r="B659" s="903" t="s">
        <v>467</v>
      </c>
      <c r="C659" s="904"/>
      <c r="D659" s="904" t="s">
        <v>9366</v>
      </c>
      <c r="E659" s="905">
        <v>1</v>
      </c>
      <c r="F659" s="906"/>
      <c r="G659" s="916">
        <v>65.8</v>
      </c>
      <c r="H659" s="182">
        <f>IF(G659="","",G659-G659*COMPASS!$U$11)</f>
        <v>65.8</v>
      </c>
    </row>
    <row r="660" spans="1:8">
      <c r="A660" s="902" t="s">
        <v>857</v>
      </c>
      <c r="B660" s="903" t="s">
        <v>467</v>
      </c>
      <c r="C660" s="904"/>
      <c r="D660" s="904" t="s">
        <v>9367</v>
      </c>
      <c r="E660" s="905">
        <v>1</v>
      </c>
      <c r="F660" s="906"/>
      <c r="G660" s="916">
        <v>54.21</v>
      </c>
      <c r="H660" s="182">
        <f>IF(G660="","",G660-G660*COMPASS!$U$11)</f>
        <v>54.21</v>
      </c>
    </row>
    <row r="661" spans="1:8">
      <c r="A661" s="902" t="s">
        <v>858</v>
      </c>
      <c r="B661" s="903" t="s">
        <v>467</v>
      </c>
      <c r="C661" s="904"/>
      <c r="D661" s="904" t="s">
        <v>7912</v>
      </c>
      <c r="E661" s="905">
        <v>1</v>
      </c>
      <c r="F661" s="906"/>
      <c r="G661" s="916">
        <v>1.22</v>
      </c>
      <c r="H661" s="182">
        <f>IF(G661="","",G661-G661*COMPASS!$U$11)</f>
        <v>1.22</v>
      </c>
    </row>
    <row r="662" spans="1:8">
      <c r="A662" s="902" t="s">
        <v>4689</v>
      </c>
      <c r="B662" s="903" t="s">
        <v>467</v>
      </c>
      <c r="C662" s="904"/>
      <c r="D662" s="904" t="s">
        <v>9368</v>
      </c>
      <c r="E662" s="905">
        <v>1</v>
      </c>
      <c r="F662" s="906"/>
      <c r="G662" s="916">
        <v>0.72</v>
      </c>
      <c r="H662" s="182">
        <f>IF(G662="","",G662-G662*COMPASS!$U$11)</f>
        <v>0.72</v>
      </c>
    </row>
    <row r="663" spans="1:8">
      <c r="A663" s="908" t="s">
        <v>580</v>
      </c>
      <c r="B663" s="909"/>
      <c r="C663" s="910"/>
      <c r="D663" s="911"/>
      <c r="E663" s="912"/>
      <c r="F663" s="913"/>
      <c r="G663" s="914"/>
      <c r="H663" s="182" t="str">
        <f>IF(G663="","",G663-G663*COMPASS!$U$11)</f>
        <v/>
      </c>
    </row>
    <row r="664" spans="1:8">
      <c r="A664" s="902" t="s">
        <v>706</v>
      </c>
      <c r="B664" s="903" t="s">
        <v>467</v>
      </c>
      <c r="C664" s="904"/>
      <c r="D664" s="904" t="s">
        <v>1690</v>
      </c>
      <c r="E664" s="905">
        <v>1</v>
      </c>
      <c r="F664" s="906"/>
      <c r="G664" s="916">
        <v>1.3</v>
      </c>
      <c r="H664" s="182">
        <f>IF(G664="","",G664-G664*COMPASS!$U$11)</f>
        <v>1.3</v>
      </c>
    </row>
    <row r="665" spans="1:8">
      <c r="A665" s="902" t="s">
        <v>707</v>
      </c>
      <c r="B665" s="903" t="s">
        <v>467</v>
      </c>
      <c r="C665" s="904"/>
      <c r="D665" s="904" t="s">
        <v>1691</v>
      </c>
      <c r="E665" s="905">
        <v>1</v>
      </c>
      <c r="F665" s="906"/>
      <c r="G665" s="916">
        <v>1.63</v>
      </c>
      <c r="H665" s="182">
        <f>IF(G665="","",G665-G665*COMPASS!$U$11)</f>
        <v>1.63</v>
      </c>
    </row>
    <row r="666" spans="1:8">
      <c r="A666" s="902" t="s">
        <v>708</v>
      </c>
      <c r="B666" s="903" t="s">
        <v>467</v>
      </c>
      <c r="C666" s="904"/>
      <c r="D666" s="904" t="s">
        <v>1692</v>
      </c>
      <c r="E666" s="905">
        <v>1</v>
      </c>
      <c r="F666" s="906"/>
      <c r="G666" s="916">
        <v>1.88</v>
      </c>
      <c r="H666" s="182">
        <f>IF(G666="","",G666-G666*COMPASS!$U$11)</f>
        <v>1.88</v>
      </c>
    </row>
    <row r="667" spans="1:8">
      <c r="A667" s="902" t="s">
        <v>709</v>
      </c>
      <c r="B667" s="903" t="s">
        <v>467</v>
      </c>
      <c r="C667" s="904"/>
      <c r="D667" s="904" t="s">
        <v>1693</v>
      </c>
      <c r="E667" s="905">
        <v>1</v>
      </c>
      <c r="F667" s="906"/>
      <c r="G667" s="916">
        <v>2.13</v>
      </c>
      <c r="H667" s="182">
        <f>IF(G667="","",G667-G667*COMPASS!$U$11)</f>
        <v>2.13</v>
      </c>
    </row>
    <row r="668" spans="1:8">
      <c r="A668" s="902" t="s">
        <v>710</v>
      </c>
      <c r="B668" s="903" t="s">
        <v>467</v>
      </c>
      <c r="C668" s="904"/>
      <c r="D668" s="904" t="s">
        <v>1694</v>
      </c>
      <c r="E668" s="905">
        <v>1</v>
      </c>
      <c r="F668" s="906"/>
      <c r="G668" s="916">
        <v>2.4700000000000002</v>
      </c>
      <c r="H668" s="182">
        <f>IF(G668="","",G668-G668*COMPASS!$U$11)</f>
        <v>2.4700000000000002</v>
      </c>
    </row>
    <row r="669" spans="1:8">
      <c r="A669" s="902" t="s">
        <v>711</v>
      </c>
      <c r="B669" s="903" t="s">
        <v>467</v>
      </c>
      <c r="C669" s="904"/>
      <c r="D669" s="904" t="s">
        <v>1695</v>
      </c>
      <c r="E669" s="905">
        <v>1</v>
      </c>
      <c r="F669" s="906"/>
      <c r="G669" s="916">
        <v>3.56</v>
      </c>
      <c r="H669" s="182">
        <f>IF(G669="","",G669-G669*COMPASS!$U$11)</f>
        <v>3.56</v>
      </c>
    </row>
    <row r="670" spans="1:8">
      <c r="A670" s="902" t="s">
        <v>712</v>
      </c>
      <c r="B670" s="903" t="s">
        <v>467</v>
      </c>
      <c r="C670" s="904"/>
      <c r="D670" s="904" t="s">
        <v>1696</v>
      </c>
      <c r="E670" s="905">
        <v>1</v>
      </c>
      <c r="F670" s="906"/>
      <c r="G670" s="916">
        <v>1.3</v>
      </c>
      <c r="H670" s="182">
        <f>IF(G670="","",G670-G670*COMPASS!$U$11)</f>
        <v>1.3</v>
      </c>
    </row>
    <row r="671" spans="1:8">
      <c r="A671" s="902" t="s">
        <v>713</v>
      </c>
      <c r="B671" s="903" t="s">
        <v>467</v>
      </c>
      <c r="C671" s="904"/>
      <c r="D671" s="904" t="s">
        <v>1697</v>
      </c>
      <c r="E671" s="905">
        <v>1</v>
      </c>
      <c r="F671" s="906"/>
      <c r="G671" s="916">
        <v>1.63</v>
      </c>
      <c r="H671" s="182">
        <f>IF(G671="","",G671-G671*COMPASS!$U$11)</f>
        <v>1.63</v>
      </c>
    </row>
    <row r="672" spans="1:8">
      <c r="A672" s="902" t="s">
        <v>714</v>
      </c>
      <c r="B672" s="903" t="s">
        <v>467</v>
      </c>
      <c r="C672" s="904"/>
      <c r="D672" s="904" t="s">
        <v>1698</v>
      </c>
      <c r="E672" s="905">
        <v>1</v>
      </c>
      <c r="F672" s="906"/>
      <c r="G672" s="916">
        <v>1.88</v>
      </c>
      <c r="H672" s="182">
        <f>IF(G672="","",G672-G672*COMPASS!$U$11)</f>
        <v>1.88</v>
      </c>
    </row>
    <row r="673" spans="1:8">
      <c r="A673" s="902" t="s">
        <v>715</v>
      </c>
      <c r="B673" s="903" t="s">
        <v>467</v>
      </c>
      <c r="C673" s="904"/>
      <c r="D673" s="904" t="s">
        <v>1699</v>
      </c>
      <c r="E673" s="905">
        <v>1</v>
      </c>
      <c r="F673" s="906"/>
      <c r="G673" s="916">
        <v>2.13</v>
      </c>
      <c r="H673" s="182">
        <f>IF(G673="","",G673-G673*COMPASS!$U$11)</f>
        <v>2.13</v>
      </c>
    </row>
    <row r="674" spans="1:8">
      <c r="A674" s="902" t="s">
        <v>716</v>
      </c>
      <c r="B674" s="903" t="s">
        <v>467</v>
      </c>
      <c r="C674" s="904"/>
      <c r="D674" s="904" t="s">
        <v>1700</v>
      </c>
      <c r="E674" s="905">
        <v>1</v>
      </c>
      <c r="F674" s="906"/>
      <c r="G674" s="916">
        <v>2.4700000000000002</v>
      </c>
      <c r="H674" s="182">
        <f>IF(G674="","",G674-G674*COMPASS!$U$11)</f>
        <v>2.4700000000000002</v>
      </c>
    </row>
    <row r="675" spans="1:8">
      <c r="A675" s="902" t="s">
        <v>910</v>
      </c>
      <c r="B675" s="903" t="s">
        <v>467</v>
      </c>
      <c r="C675" s="904"/>
      <c r="D675" s="904" t="s">
        <v>1701</v>
      </c>
      <c r="E675" s="905">
        <v>1</v>
      </c>
      <c r="F675" s="906"/>
      <c r="G675" s="916">
        <v>3.56</v>
      </c>
      <c r="H675" s="182">
        <f>IF(G675="","",G675-G675*COMPASS!$U$11)</f>
        <v>3.56</v>
      </c>
    </row>
    <row r="676" spans="1:8">
      <c r="A676" s="902" t="s">
        <v>696</v>
      </c>
      <c r="B676" s="903" t="s">
        <v>467</v>
      </c>
      <c r="C676" s="904"/>
      <c r="D676" s="904" t="s">
        <v>1702</v>
      </c>
      <c r="E676" s="905">
        <v>1</v>
      </c>
      <c r="F676" s="906"/>
      <c r="G676" s="916">
        <v>1.3</v>
      </c>
      <c r="H676" s="182">
        <f>IF(G676="","",G676-G676*COMPASS!$U$11)</f>
        <v>1.3</v>
      </c>
    </row>
    <row r="677" spans="1:8">
      <c r="A677" s="902" t="s">
        <v>697</v>
      </c>
      <c r="B677" s="903" t="s">
        <v>467</v>
      </c>
      <c r="C677" s="904"/>
      <c r="D677" s="904" t="s">
        <v>1703</v>
      </c>
      <c r="E677" s="905">
        <v>1</v>
      </c>
      <c r="F677" s="906"/>
      <c r="G677" s="916">
        <v>1.63</v>
      </c>
      <c r="H677" s="182">
        <f>IF(G677="","",G677-G677*COMPASS!$U$11)</f>
        <v>1.63</v>
      </c>
    </row>
    <row r="678" spans="1:8">
      <c r="A678" s="902" t="s">
        <v>698</v>
      </c>
      <c r="B678" s="903" t="s">
        <v>467</v>
      </c>
      <c r="C678" s="904"/>
      <c r="D678" s="904" t="s">
        <v>1704</v>
      </c>
      <c r="E678" s="905">
        <v>1</v>
      </c>
      <c r="F678" s="906"/>
      <c r="G678" s="916">
        <v>1.88</v>
      </c>
      <c r="H678" s="182">
        <f>IF(G678="","",G678-G678*COMPASS!$U$11)</f>
        <v>1.88</v>
      </c>
    </row>
    <row r="679" spans="1:8">
      <c r="A679" s="902" t="s">
        <v>699</v>
      </c>
      <c r="B679" s="903" t="s">
        <v>467</v>
      </c>
      <c r="C679" s="904"/>
      <c r="D679" s="904" t="s">
        <v>1705</v>
      </c>
      <c r="E679" s="905">
        <v>1</v>
      </c>
      <c r="F679" s="906"/>
      <c r="G679" s="916">
        <v>2.13</v>
      </c>
      <c r="H679" s="182">
        <f>IF(G679="","",G679-G679*COMPASS!$U$11)</f>
        <v>2.13</v>
      </c>
    </row>
    <row r="680" spans="1:8">
      <c r="A680" s="902" t="s">
        <v>1289</v>
      </c>
      <c r="B680" s="903" t="s">
        <v>467</v>
      </c>
      <c r="C680" s="904"/>
      <c r="D680" s="904" t="s">
        <v>1706</v>
      </c>
      <c r="E680" s="905">
        <v>1</v>
      </c>
      <c r="F680" s="906"/>
      <c r="G680" s="916">
        <v>2.4700000000000002</v>
      </c>
      <c r="H680" s="182">
        <f>IF(G680="","",G680-G680*COMPASS!$U$11)</f>
        <v>2.4700000000000002</v>
      </c>
    </row>
    <row r="681" spans="1:8">
      <c r="A681" s="902" t="s">
        <v>1290</v>
      </c>
      <c r="B681" s="903" t="s">
        <v>467</v>
      </c>
      <c r="C681" s="904"/>
      <c r="D681" s="904" t="s">
        <v>1707</v>
      </c>
      <c r="E681" s="905">
        <v>1</v>
      </c>
      <c r="F681" s="906"/>
      <c r="G681" s="916">
        <v>3.56</v>
      </c>
      <c r="H681" s="182">
        <f>IF(G681="","",G681-G681*COMPASS!$U$11)</f>
        <v>3.56</v>
      </c>
    </row>
    <row r="682" spans="1:8">
      <c r="A682" s="902" t="s">
        <v>1291</v>
      </c>
      <c r="B682" s="903" t="s">
        <v>467</v>
      </c>
      <c r="C682" s="904"/>
      <c r="D682" s="904" t="s">
        <v>1708</v>
      </c>
      <c r="E682" s="905">
        <v>1</v>
      </c>
      <c r="F682" s="906"/>
      <c r="G682" s="916">
        <v>1.3</v>
      </c>
      <c r="H682" s="182">
        <f>IF(G682="","",G682-G682*COMPASS!$U$11)</f>
        <v>1.3</v>
      </c>
    </row>
    <row r="683" spans="1:8">
      <c r="A683" s="902" t="s">
        <v>1292</v>
      </c>
      <c r="B683" s="903" t="s">
        <v>467</v>
      </c>
      <c r="C683" s="904"/>
      <c r="D683" s="904" t="s">
        <v>1709</v>
      </c>
      <c r="E683" s="905">
        <v>1</v>
      </c>
      <c r="F683" s="906"/>
      <c r="G683" s="916">
        <v>1.63</v>
      </c>
      <c r="H683" s="182">
        <f>IF(G683="","",G683-G683*COMPASS!$U$11)</f>
        <v>1.63</v>
      </c>
    </row>
    <row r="684" spans="1:8">
      <c r="A684" s="902" t="s">
        <v>1293</v>
      </c>
      <c r="B684" s="903" t="s">
        <v>467</v>
      </c>
      <c r="C684" s="904"/>
      <c r="D684" s="904" t="s">
        <v>1710</v>
      </c>
      <c r="E684" s="905">
        <v>1</v>
      </c>
      <c r="F684" s="906"/>
      <c r="G684" s="916">
        <v>1.88</v>
      </c>
      <c r="H684" s="182">
        <f>IF(G684="","",G684-G684*COMPASS!$U$11)</f>
        <v>1.88</v>
      </c>
    </row>
    <row r="685" spans="1:8">
      <c r="A685" s="902" t="s">
        <v>1294</v>
      </c>
      <c r="B685" s="903" t="s">
        <v>467</v>
      </c>
      <c r="C685" s="904"/>
      <c r="D685" s="904" t="s">
        <v>1711</v>
      </c>
      <c r="E685" s="905">
        <v>1</v>
      </c>
      <c r="F685" s="906"/>
      <c r="G685" s="916">
        <v>2.13</v>
      </c>
      <c r="H685" s="182">
        <f>IF(G685="","",G685-G685*COMPASS!$U$11)</f>
        <v>2.13</v>
      </c>
    </row>
    <row r="686" spans="1:8">
      <c r="A686" s="902" t="s">
        <v>1295</v>
      </c>
      <c r="B686" s="903" t="s">
        <v>467</v>
      </c>
      <c r="C686" s="904"/>
      <c r="D686" s="904" t="s">
        <v>1712</v>
      </c>
      <c r="E686" s="905">
        <v>1</v>
      </c>
      <c r="F686" s="906"/>
      <c r="G686" s="916">
        <v>2.4700000000000002</v>
      </c>
      <c r="H686" s="182">
        <f>IF(G686="","",G686-G686*COMPASS!$U$11)</f>
        <v>2.4700000000000002</v>
      </c>
    </row>
    <row r="687" spans="1:8">
      <c r="A687" s="902" t="s">
        <v>1394</v>
      </c>
      <c r="B687" s="903" t="s">
        <v>467</v>
      </c>
      <c r="C687" s="904"/>
      <c r="D687" s="904" t="s">
        <v>1713</v>
      </c>
      <c r="E687" s="905">
        <v>1</v>
      </c>
      <c r="F687" s="906"/>
      <c r="G687" s="916">
        <v>3.56</v>
      </c>
      <c r="H687" s="182">
        <f>IF(G687="","",G687-G687*COMPASS!$U$11)</f>
        <v>3.56</v>
      </c>
    </row>
    <row r="688" spans="1:8">
      <c r="A688" s="902" t="s">
        <v>7708</v>
      </c>
      <c r="B688" s="903" t="s">
        <v>467</v>
      </c>
      <c r="C688" s="904"/>
      <c r="D688" s="904" t="s">
        <v>7709</v>
      </c>
      <c r="E688" s="905">
        <v>1</v>
      </c>
      <c r="F688" s="906"/>
      <c r="G688" s="916">
        <v>1.3</v>
      </c>
      <c r="H688" s="182">
        <f>IF(G688="","",G688-G688*COMPASS!$U$11)</f>
        <v>1.3</v>
      </c>
    </row>
    <row r="689" spans="1:8">
      <c r="A689" s="902" t="s">
        <v>7710</v>
      </c>
      <c r="B689" s="903" t="s">
        <v>467</v>
      </c>
      <c r="C689" s="904"/>
      <c r="D689" s="904" t="s">
        <v>7711</v>
      </c>
      <c r="E689" s="905">
        <v>1</v>
      </c>
      <c r="F689" s="906"/>
      <c r="G689" s="916">
        <v>1.63</v>
      </c>
      <c r="H689" s="182">
        <f>IF(G689="","",G689-G689*COMPASS!$U$11)</f>
        <v>1.63</v>
      </c>
    </row>
    <row r="690" spans="1:8">
      <c r="A690" s="902" t="s">
        <v>7712</v>
      </c>
      <c r="B690" s="903" t="s">
        <v>467</v>
      </c>
      <c r="C690" s="904"/>
      <c r="D690" s="904" t="s">
        <v>7713</v>
      </c>
      <c r="E690" s="905">
        <v>1</v>
      </c>
      <c r="F690" s="906"/>
      <c r="G690" s="916">
        <v>1.88</v>
      </c>
      <c r="H690" s="182">
        <f>IF(G690="","",G690-G690*COMPASS!$U$11)</f>
        <v>1.88</v>
      </c>
    </row>
    <row r="691" spans="1:8">
      <c r="A691" s="902" t="s">
        <v>7714</v>
      </c>
      <c r="B691" s="903" t="s">
        <v>467</v>
      </c>
      <c r="C691" s="904"/>
      <c r="D691" s="904" t="s">
        <v>7715</v>
      </c>
      <c r="E691" s="905">
        <v>1</v>
      </c>
      <c r="F691" s="906"/>
      <c r="G691" s="916">
        <v>2.13</v>
      </c>
      <c r="H691" s="182">
        <f>IF(G691="","",G691-G691*COMPASS!$U$11)</f>
        <v>2.13</v>
      </c>
    </row>
    <row r="692" spans="1:8">
      <c r="A692" s="902" t="s">
        <v>7716</v>
      </c>
      <c r="B692" s="903" t="s">
        <v>467</v>
      </c>
      <c r="C692" s="904"/>
      <c r="D692" s="904" t="s">
        <v>7717</v>
      </c>
      <c r="E692" s="905">
        <v>1</v>
      </c>
      <c r="F692" s="906"/>
      <c r="G692" s="916">
        <v>2.4700000000000002</v>
      </c>
      <c r="H692" s="182">
        <f>IF(G692="","",G692-G692*COMPASS!$U$11)</f>
        <v>2.4700000000000002</v>
      </c>
    </row>
    <row r="693" spans="1:8">
      <c r="A693" s="902" t="s">
        <v>7718</v>
      </c>
      <c r="B693" s="903" t="s">
        <v>216</v>
      </c>
      <c r="C693" s="904"/>
      <c r="D693" s="904" t="s">
        <v>7719</v>
      </c>
      <c r="E693" s="905">
        <v>1</v>
      </c>
      <c r="F693" s="906"/>
      <c r="G693" s="916">
        <v>3.56</v>
      </c>
      <c r="H693" s="182">
        <f>IF(G693="","",G693-G693*COMPASS!$U$11)</f>
        <v>3.56</v>
      </c>
    </row>
    <row r="694" spans="1:8">
      <c r="A694" s="908" t="s">
        <v>231</v>
      </c>
      <c r="B694" s="909"/>
      <c r="C694" s="910"/>
      <c r="D694" s="911"/>
      <c r="E694" s="912"/>
      <c r="F694" s="913"/>
      <c r="G694" s="914"/>
      <c r="H694" s="182" t="str">
        <f>IF(G694="","",G694-G694*COMPASS!$U$11)</f>
        <v/>
      </c>
    </row>
    <row r="695" spans="1:8">
      <c r="A695" s="902" t="s">
        <v>770</v>
      </c>
      <c r="B695" s="903" t="s">
        <v>467</v>
      </c>
      <c r="C695" s="904"/>
      <c r="D695" s="904" t="s">
        <v>291</v>
      </c>
      <c r="E695" s="905">
        <v>1</v>
      </c>
      <c r="F695" s="906"/>
      <c r="G695" s="916">
        <v>0.71</v>
      </c>
      <c r="H695" s="182">
        <f>IF(G695="","",G695-G695*COMPASS!$U$11)</f>
        <v>0.71</v>
      </c>
    </row>
    <row r="696" spans="1:8">
      <c r="A696" s="902" t="s">
        <v>771</v>
      </c>
      <c r="B696" s="903" t="s">
        <v>467</v>
      </c>
      <c r="C696" s="904"/>
      <c r="D696" s="904" t="s">
        <v>184</v>
      </c>
      <c r="E696" s="905">
        <v>1</v>
      </c>
      <c r="F696" s="906"/>
      <c r="G696" s="916">
        <v>1.39</v>
      </c>
      <c r="H696" s="182">
        <f>IF(G696="","",G696-G696*COMPASS!$U$11)</f>
        <v>1.39</v>
      </c>
    </row>
    <row r="697" spans="1:8">
      <c r="A697" s="902" t="s">
        <v>772</v>
      </c>
      <c r="B697" s="903" t="s">
        <v>467</v>
      </c>
      <c r="C697" s="904"/>
      <c r="D697" s="904" t="s">
        <v>185</v>
      </c>
      <c r="E697" s="905">
        <v>1</v>
      </c>
      <c r="F697" s="906"/>
      <c r="G697" s="916">
        <v>1.8</v>
      </c>
      <c r="H697" s="182">
        <f>IF(G697="","",G697-G697*COMPASS!$U$11)</f>
        <v>1.8</v>
      </c>
    </row>
    <row r="698" spans="1:8">
      <c r="A698" s="902" t="s">
        <v>773</v>
      </c>
      <c r="B698" s="903" t="s">
        <v>467</v>
      </c>
      <c r="C698" s="904"/>
      <c r="D698" s="904" t="s">
        <v>186</v>
      </c>
      <c r="E698" s="905">
        <v>1</v>
      </c>
      <c r="F698" s="906"/>
      <c r="G698" s="916">
        <v>0.71</v>
      </c>
      <c r="H698" s="182">
        <f>IF(G698="","",G698-G698*COMPASS!$U$11)</f>
        <v>0.71</v>
      </c>
    </row>
    <row r="699" spans="1:8">
      <c r="A699" s="902" t="s">
        <v>774</v>
      </c>
      <c r="B699" s="903" t="s">
        <v>467</v>
      </c>
      <c r="C699" s="904"/>
      <c r="D699" s="904" t="s">
        <v>137</v>
      </c>
      <c r="E699" s="905">
        <v>1</v>
      </c>
      <c r="F699" s="906"/>
      <c r="G699" s="916">
        <v>1.84</v>
      </c>
      <c r="H699" s="182">
        <f>IF(G699="","",G699-G699*COMPASS!$U$11)</f>
        <v>1.84</v>
      </c>
    </row>
    <row r="700" spans="1:8">
      <c r="A700" s="902" t="s">
        <v>775</v>
      </c>
      <c r="B700" s="903" t="s">
        <v>467</v>
      </c>
      <c r="C700" s="904"/>
      <c r="D700" s="904" t="s">
        <v>206</v>
      </c>
      <c r="E700" s="905">
        <v>1</v>
      </c>
      <c r="F700" s="906"/>
      <c r="G700" s="916">
        <v>2.57</v>
      </c>
      <c r="H700" s="182">
        <f>IF(G700="","",G700-G700*COMPASS!$U$11)</f>
        <v>2.57</v>
      </c>
    </row>
    <row r="701" spans="1:8">
      <c r="A701" s="902" t="s">
        <v>776</v>
      </c>
      <c r="B701" s="903" t="s">
        <v>467</v>
      </c>
      <c r="C701" s="904"/>
      <c r="D701" s="904" t="s">
        <v>207</v>
      </c>
      <c r="E701" s="905">
        <v>1</v>
      </c>
      <c r="F701" s="906"/>
      <c r="G701" s="916">
        <v>2.73</v>
      </c>
      <c r="H701" s="182">
        <f>IF(G701="","",G701-G701*COMPASS!$U$11)</f>
        <v>2.73</v>
      </c>
    </row>
    <row r="702" spans="1:8">
      <c r="A702" s="902" t="s">
        <v>777</v>
      </c>
      <c r="B702" s="903" t="s">
        <v>467</v>
      </c>
      <c r="C702" s="904"/>
      <c r="D702" s="904" t="s">
        <v>208</v>
      </c>
      <c r="E702" s="905">
        <v>1</v>
      </c>
      <c r="F702" s="906"/>
      <c r="G702" s="916">
        <v>7.1</v>
      </c>
      <c r="H702" s="182">
        <f>IF(G702="","",G702-G702*COMPASS!$U$11)</f>
        <v>7.1</v>
      </c>
    </row>
    <row r="703" spans="1:8">
      <c r="A703" s="902" t="s">
        <v>778</v>
      </c>
      <c r="B703" s="903" t="s">
        <v>467</v>
      </c>
      <c r="C703" s="904"/>
      <c r="D703" s="904" t="s">
        <v>209</v>
      </c>
      <c r="E703" s="905">
        <v>1</v>
      </c>
      <c r="F703" s="906"/>
      <c r="G703" s="916">
        <v>7.9</v>
      </c>
      <c r="H703" s="182">
        <f>IF(G703="","",G703-G703*COMPASS!$U$11)</f>
        <v>7.9</v>
      </c>
    </row>
    <row r="704" spans="1:8">
      <c r="A704" s="902" t="s">
        <v>15075</v>
      </c>
      <c r="B704" s="903" t="s">
        <v>571</v>
      </c>
      <c r="C704" s="904"/>
      <c r="D704" s="904" t="s">
        <v>15076</v>
      </c>
      <c r="E704" s="905">
        <v>1</v>
      </c>
      <c r="F704" s="906"/>
      <c r="G704" s="916">
        <v>2.09</v>
      </c>
      <c r="H704" s="182">
        <f>IF(G704="","",G704-G704*COMPASS!$U$11)</f>
        <v>2.09</v>
      </c>
    </row>
    <row r="705" spans="1:8">
      <c r="A705" s="902" t="s">
        <v>779</v>
      </c>
      <c r="B705" s="903" t="s">
        <v>467</v>
      </c>
      <c r="C705" s="904"/>
      <c r="D705" s="904" t="s">
        <v>210</v>
      </c>
      <c r="E705" s="905">
        <v>1</v>
      </c>
      <c r="F705" s="906"/>
      <c r="G705" s="916">
        <v>1.29</v>
      </c>
      <c r="H705" s="182">
        <f>IF(G705="","",G705-G705*COMPASS!$U$11)</f>
        <v>1.29</v>
      </c>
    </row>
    <row r="706" spans="1:8">
      <c r="A706" s="902" t="s">
        <v>780</v>
      </c>
      <c r="B706" s="903" t="s">
        <v>467</v>
      </c>
      <c r="C706" s="904"/>
      <c r="D706" s="904" t="s">
        <v>211</v>
      </c>
      <c r="E706" s="905">
        <v>1</v>
      </c>
      <c r="F706" s="906"/>
      <c r="G706" s="916">
        <v>1.58</v>
      </c>
      <c r="H706" s="182">
        <f>IF(G706="","",G706-G706*COMPASS!$U$11)</f>
        <v>1.58</v>
      </c>
    </row>
    <row r="707" spans="1:8">
      <c r="A707" s="902" t="s">
        <v>781</v>
      </c>
      <c r="B707" s="903" t="s">
        <v>467</v>
      </c>
      <c r="C707" s="904"/>
      <c r="D707" s="904" t="s">
        <v>212</v>
      </c>
      <c r="E707" s="905">
        <v>1</v>
      </c>
      <c r="F707" s="906"/>
      <c r="G707" s="916">
        <v>2.37</v>
      </c>
      <c r="H707" s="182">
        <f>IF(G707="","",G707-G707*COMPASS!$U$11)</f>
        <v>2.37</v>
      </c>
    </row>
    <row r="708" spans="1:8">
      <c r="A708" s="902" t="s">
        <v>15077</v>
      </c>
      <c r="B708" s="903" t="s">
        <v>571</v>
      </c>
      <c r="C708" s="904"/>
      <c r="D708" s="904" t="s">
        <v>15078</v>
      </c>
      <c r="E708" s="905">
        <v>1</v>
      </c>
      <c r="F708" s="906"/>
      <c r="G708" s="916">
        <v>0.81</v>
      </c>
      <c r="H708" s="182">
        <f>IF(G708="","",G708-G708*COMPASS!$U$11)</f>
        <v>0.81</v>
      </c>
    </row>
  </sheetData>
  <sheetProtection algorithmName="SHA-512" hashValue="UntRsXxIYsYS4t7RCy1nLt2rVUf/6VVJxgYvHHeKwcDXjhEthdUPcEzyi/yjXRP6EN1xgA0SvxueZdVhXV8a7g==" saltValue="s3zS4uMfjTqoRzpNTv0hRw==" spinCount="100000" sheet="1" objects="1" scenarios="1"/>
  <mergeCells count="1">
    <mergeCell ref="D1:G1"/>
  </mergeCells>
  <phoneticPr fontId="21" type="noConversion"/>
  <hyperlinks>
    <hyperlink ref="H2" location="Indice" display="Indice" xr:uid="{00000000-0004-0000-0700-000000000000}"/>
    <hyperlink ref="D1" r:id="rId1" xr:uid="{00000000-0004-0000-0700-000001000000}"/>
    <hyperlink ref="A615" location="'Listino ORCA CORRENTE'!A6" display="ORCA - Sistema in RAME Telefonico" xr:uid="{CF9D5AF2-E167-4142-BC49-F0D89F0034A5}"/>
    <hyperlink ref="A636" location="'Listino ORCA CORRENTE'!A6" display="ORCA - Cavo Dati Trefolato" xr:uid="{8FB04BCD-8F55-49E7-8438-0F92C7F7B406}"/>
    <hyperlink ref="A642" location="'Listino ORCA CORRENTE'!A6" display="Cavo Telefonico" xr:uid="{37D8C577-69E3-480D-AA09-41B742CB5121}"/>
    <hyperlink ref="A645" location="'Listino ORCA CORRENTE'!A6" display="ORCA - Cavo telefonico per interno" xr:uid="{F80ABCE6-6B20-4AB0-93E5-572E1050600A}"/>
    <hyperlink ref="A652" location="'Listino ORCA CORRENTE'!A6" display="ORCA - Cavo telefonico per esterno" xr:uid="{9EC91F87-52ED-43FF-B5DE-5983D6210342}"/>
    <hyperlink ref="A658" location="'Listino ORCA CORRENTE'!A6" display="ORCA - Fonia" xr:uid="{405DC97F-BA0E-462D-A237-86DAA8D3DCE8}"/>
    <hyperlink ref="A5" location="'Listino ORCA CORRENTE'!A6" display="ORCA - Cat5E" xr:uid="{75785ED2-F776-4BFF-AC26-AAF05D718608}"/>
    <hyperlink ref="A17" location="'Listino ORCA CORRENTE'!A6" display="ORCA -  Cat6" xr:uid="{B09F5447-790E-4501-A0E1-2993A3803FA7}"/>
    <hyperlink ref="A34" location="'Listino ORCA CORRENTE'!A6" display="ORCA -  Cat6A" xr:uid="{30BAD9E3-F530-4B2B-94B8-A74FD19D6425}"/>
    <hyperlink ref="A46" location="'Listino ORCA CORRENTE'!A6" display="ORCA -  Cat.7" xr:uid="{1B531721-D2DE-44E9-8E65-559CA502AC9D}"/>
    <hyperlink ref="A48" location="'Listino ORCA CORRENTE'!A6" display="ORCA - Cat5E - 6 per Esterno" xr:uid="{1E54EDC1-CB21-4300-8387-3B71354F57E4}"/>
    <hyperlink ref="A663" location="'Listino ORCA CORRENTE'!A6" display="ORCA - Patch Cords Cat.3 RJ45-RJ45 Colorate" xr:uid="{1EA63F8D-817F-4739-968C-8FDE612AA5F7}"/>
    <hyperlink ref="A694" location="'Listino ORCA CORRENTE'!A6" display="ORCA - Patch Cords RJ45-XC Cat5E" xr:uid="{75986BA0-E6A4-4EFF-A69D-A1E4FB937ADC}"/>
    <hyperlink ref="A71" location="'Listino ORCA CORRENTE'!A6" display="ORCA - Patch Cords RJ45 Cat5E" xr:uid="{C05205C5-6895-49E5-BD5E-90E95588A864}"/>
    <hyperlink ref="A86" location="'Listino ORCA CORRENTE'!A6" display="ORCA - Patch Cords RJ45 Cat5E colorate" xr:uid="{DE918BDB-E53D-46B7-86F6-BD8CD3A240A1}"/>
    <hyperlink ref="A126" location="'Listino ORCA CORRENTE'!A6" display="ORCA - Patch Cords RJ45 Cat6" xr:uid="{A4CEDDA0-A376-4A6B-824A-30910D837DB9}"/>
    <hyperlink ref="A143" location="'Listino ORCA CORRENTE'!A6" display="ORCA - Patch Cords RJ45 Cat6 Colorate" xr:uid="{BABD72FC-31C6-402F-AA2F-F79D996FE9D3}"/>
    <hyperlink ref="A184" location="'Listino ORCA CORRENTE'!A6" display="ORCA - Patch Cords RJ45 Cat 6 AWG28" xr:uid="{BE11B41F-226F-4398-8ED6-F3F3496665CC}"/>
    <hyperlink ref="A247" location="'Listino ORCA CORRENTE'!A6" display="ORCA - Patch Cords RJ45 Cat6A" xr:uid="{92C6C4C5-0B1F-4856-9C7F-CDCAB63E2981}"/>
    <hyperlink ref="A455" location="'Listino ORCA CORRENTE'!A6" display="ORCA - Patch Cords RJ45 Cat6A Cat. B2ca" xr:uid="{876E9E30-40E5-4780-92EB-99407044DCFB}"/>
    <hyperlink ref="A459" location="'Listino ORCA CORRENTE'!A6" display="ORCA - Plug" xr:uid="{14209FD0-57BA-4729-96B0-4B77A14EC14F}"/>
    <hyperlink ref="A482" location="'Listino ORCA CORRENTE'!A6" display="ORCA - Attrezzatura Rame" xr:uid="{11F459A5-57F4-47BE-B599-AA6015D4DA45}"/>
    <hyperlink ref="A489" location="'Listino ORCA CORRENTE'!A6" display="ORCA - Varie" xr:uid="{D532621B-9E01-4DC6-9F08-BDD0BF67BF9B}"/>
    <hyperlink ref="A510" location="'Listino ORCA CORRENTE'!A6" display="ORCA - LAN Equipment" xr:uid="{A4CB739C-0775-421D-8199-820965F931D7}"/>
    <hyperlink ref="A516" location="'Listino ORCA CORRENTE'!A6" display="ORCA - Switch Industriali" xr:uid="{22333EDF-6F9C-4DC3-ACFE-53DB6166D5DF}"/>
    <hyperlink ref="A522" location="'Listino ORCA CORRENTE'!A6" display="ORCA - Moduli SFP" xr:uid="{4CF8E96D-BA47-4398-9E74-BE5928AC8F7C}"/>
    <hyperlink ref="A527" location="'Listino ORCA CORRENTE'!A6" display="ORCA - Scatole da parete" xr:uid="{5C7F5DDA-0080-435D-A64A-22D5DBEACED5}"/>
    <hyperlink ref="A530" location="'Listino ORCA CORRENTE'!A6" display="ORCA - Placche" xr:uid="{4B0A3C92-EE7B-485F-87B5-0974A36F956F}"/>
    <hyperlink ref="A540" location="'Listino ORCA CORRENTE'!A6" display="ORCA - Adattatori per serie civili" xr:uid="{8FEC13DF-F81C-4097-BEA6-FE2C84CD2726}"/>
    <hyperlink ref="A53" location="'Listino ORCA CORRENTE'!A6" display="ORCA - Cat5E - 6 per Esterno" xr:uid="{1474C960-1B22-496A-8638-12D073E895F4}"/>
    <hyperlink ref="A65" location="'Listino ORCA CORRENTE'!A6" display="ORCA - Cat5E - 6 per Esterno" xr:uid="{378C1001-4189-44A2-9123-B9C25366DB2E}"/>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99</vt:i4>
      </vt:variant>
    </vt:vector>
  </HeadingPairs>
  <TitlesOfParts>
    <vt:vector size="131"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2026-02-18T09:06:06Z</dcterms:modified>
</cp:coreProperties>
</file>